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600" windowHeight="9975"/>
  </bookViews>
  <sheets>
    <sheet name="ул.Земнухова,д3 Отчет 2023г." sheetId="5" r:id="rId1"/>
  </sheets>
  <calcPr calcId="114210"/>
</workbook>
</file>

<file path=xl/calcChain.xml><?xml version="1.0" encoding="utf-8"?>
<calcChain xmlns="http://schemas.openxmlformats.org/spreadsheetml/2006/main">
  <c r="F27" i="5"/>
  <c r="F17"/>
  <c r="F30"/>
  <c r="F26"/>
  <c r="F25"/>
  <c r="F24"/>
  <c r="F18"/>
  <c r="E13"/>
  <c r="E14"/>
  <c r="F14"/>
  <c r="E11"/>
  <c r="E12"/>
  <c r="F12"/>
  <c r="E9"/>
  <c r="E10"/>
  <c r="F10"/>
  <c r="E7"/>
  <c r="E8"/>
  <c r="F8"/>
  <c r="E5"/>
  <c r="F5"/>
  <c r="F13"/>
  <c r="F11"/>
  <c r="F7"/>
  <c r="F9"/>
  <c r="E6"/>
  <c r="F6"/>
  <c r="F37"/>
</calcChain>
</file>

<file path=xl/sharedStrings.xml><?xml version="1.0" encoding="utf-8"?>
<sst xmlns="http://schemas.openxmlformats.org/spreadsheetml/2006/main" count="44" uniqueCount="39">
  <si>
    <t>Техническое обслуживание</t>
  </si>
  <si>
    <t>Общая  площадь</t>
  </si>
  <si>
    <t>Обслуживание дома</t>
  </si>
  <si>
    <t>Заработная плата дворника</t>
  </si>
  <si>
    <t>Сумма, руб/мес</t>
  </si>
  <si>
    <t>Кол-во</t>
  </si>
  <si>
    <t>Отчисления от ФЗП 30,2%</t>
  </si>
  <si>
    <t>Заработная плата уборщиц</t>
  </si>
  <si>
    <t>Заработная плата мастера</t>
  </si>
  <si>
    <t>Заработная плата электрика</t>
  </si>
  <si>
    <t>Заработная плата сантехника</t>
  </si>
  <si>
    <t>Аварийно диспетчерская служба</t>
  </si>
  <si>
    <t>Страхование лифтов</t>
  </si>
  <si>
    <t>Сумма в год</t>
  </si>
  <si>
    <t>Услуги КВЦ ГИС ЖКХ</t>
  </si>
  <si>
    <t>Чистящие средства, инвентарь</t>
  </si>
  <si>
    <t>Проведение дератиз и дезинсек</t>
  </si>
  <si>
    <t>Услуги КВЦ (обработка и сбор плат)</t>
  </si>
  <si>
    <t>Услуги банков (сбор платежей)</t>
  </si>
  <si>
    <t>Административные расходы</t>
  </si>
  <si>
    <t>Прочие выплаты (налог УСН)</t>
  </si>
  <si>
    <t>м2</t>
  </si>
  <si>
    <t>Техническая соль (Реагент)</t>
  </si>
  <si>
    <t>ИТОГО РАСХОДОВ</t>
  </si>
  <si>
    <t>Поступления от населения</t>
  </si>
  <si>
    <t>Начисления по тарифам</t>
  </si>
  <si>
    <t>Фактический расчет затрат  за содержание жилого дома  по адоесу: г.Рязань, ул.Земнухова дом 3 за 2023 год.</t>
  </si>
  <si>
    <t xml:space="preserve">                                                 Директор</t>
  </si>
  <si>
    <t>А.Ю.Сидоров</t>
  </si>
  <si>
    <t>ОДН (элетроэнергия, хвс)</t>
  </si>
  <si>
    <t>Материалы(эл. ламп, доводчики и т.п)</t>
  </si>
  <si>
    <t>Договор на осуществление комплекса противопожарных мероприятий</t>
  </si>
  <si>
    <t>Договор на техническое обслуживание системы автом.пожарной сигнализации</t>
  </si>
  <si>
    <t xml:space="preserve">Договор на техническое освидетельство лифтов </t>
  </si>
  <si>
    <t>Договор на техническое обслуживание и ремонт ВДГО</t>
  </si>
  <si>
    <t>Договор на обслуживание лифтов</t>
  </si>
  <si>
    <t xml:space="preserve">Услуги паспорт стола и ведение лицевых счетов </t>
  </si>
  <si>
    <t xml:space="preserve">Выполнение работ услуг по благоустройству территории </t>
  </si>
  <si>
    <t xml:space="preserve">Механизированная уборка в зимний период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</si>
</sst>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  <xf numFmtId="0" fontId="0" fillId="2" borderId="1" xfId="0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2" fontId="0" fillId="0" borderId="0" xfId="0" applyNumberFormat="1"/>
    <xf numFmtId="0" fontId="1" fillId="0" borderId="0" xfId="0" applyFont="1"/>
    <xf numFmtId="2" fontId="1" fillId="0" borderId="1" xfId="0" applyNumberFormat="1" applyFont="1" applyBorder="1"/>
    <xf numFmtId="2" fontId="1" fillId="0" borderId="0" xfId="0" applyNumberFormat="1" applyFont="1"/>
    <xf numFmtId="0" fontId="1" fillId="0" borderId="0" xfId="0" applyFont="1" applyFill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2" fontId="0" fillId="2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tabSelected="1" workbookViewId="0">
      <selection activeCell="H17" sqref="H17"/>
    </sheetView>
  </sheetViews>
  <sheetFormatPr defaultRowHeight="15"/>
  <cols>
    <col min="2" max="2" width="32.85546875" customWidth="1"/>
    <col min="4" max="4" width="15" customWidth="1"/>
    <col min="5" max="5" width="15.5703125" customWidth="1"/>
    <col min="6" max="6" width="18" customWidth="1"/>
  </cols>
  <sheetData>
    <row r="2" spans="1:7">
      <c r="A2" s="8" t="s">
        <v>26</v>
      </c>
      <c r="B2" s="8"/>
      <c r="C2" s="8"/>
      <c r="D2" s="8"/>
      <c r="E2" s="8"/>
      <c r="F2" s="8"/>
    </row>
    <row r="3" spans="1:7">
      <c r="B3" t="s">
        <v>1</v>
      </c>
      <c r="D3">
        <v>16639.3</v>
      </c>
      <c r="E3" t="s">
        <v>21</v>
      </c>
      <c r="F3">
        <v>10</v>
      </c>
    </row>
    <row r="4" spans="1:7">
      <c r="A4" s="16"/>
      <c r="B4" s="2" t="s">
        <v>2</v>
      </c>
      <c r="C4" s="1" t="s">
        <v>5</v>
      </c>
      <c r="D4" s="1" t="s">
        <v>4</v>
      </c>
      <c r="E4" s="1" t="s">
        <v>4</v>
      </c>
      <c r="F4" s="5" t="s">
        <v>13</v>
      </c>
    </row>
    <row r="5" spans="1:7">
      <c r="A5" s="16">
        <v>1</v>
      </c>
      <c r="B5" s="6" t="s">
        <v>3</v>
      </c>
      <c r="C5" s="16">
        <v>1</v>
      </c>
      <c r="D5" s="1">
        <v>43000</v>
      </c>
      <c r="E5" s="1">
        <f>C5*D5</f>
        <v>43000</v>
      </c>
      <c r="F5" s="1">
        <f>E5*$F$3</f>
        <v>430000</v>
      </c>
      <c r="G5" s="7"/>
    </row>
    <row r="6" spans="1:7">
      <c r="A6" s="16"/>
      <c r="B6" s="6" t="s">
        <v>6</v>
      </c>
      <c r="C6" s="16"/>
      <c r="D6" s="1"/>
      <c r="E6" s="1">
        <f>E5*0.302</f>
        <v>12986</v>
      </c>
      <c r="F6" s="1">
        <f t="shared" ref="F6:F18" si="0">E6*$F$3</f>
        <v>129860</v>
      </c>
      <c r="G6" s="7"/>
    </row>
    <row r="7" spans="1:7">
      <c r="A7" s="16">
        <v>2</v>
      </c>
      <c r="B7" s="6" t="s">
        <v>7</v>
      </c>
      <c r="C7" s="16">
        <v>2</v>
      </c>
      <c r="D7" s="1">
        <v>36000</v>
      </c>
      <c r="E7" s="1">
        <f>C7*D7</f>
        <v>72000</v>
      </c>
      <c r="F7" s="1">
        <f t="shared" si="0"/>
        <v>720000</v>
      </c>
      <c r="G7" s="7"/>
    </row>
    <row r="8" spans="1:7">
      <c r="A8" s="16"/>
      <c r="B8" s="6" t="s">
        <v>6</v>
      </c>
      <c r="C8" s="16"/>
      <c r="D8" s="1"/>
      <c r="E8" s="1">
        <f>E7*0.302</f>
        <v>21744</v>
      </c>
      <c r="F8" s="1">
        <f t="shared" si="0"/>
        <v>217440</v>
      </c>
      <c r="G8" s="7"/>
    </row>
    <row r="9" spans="1:7">
      <c r="A9" s="16">
        <v>3</v>
      </c>
      <c r="B9" s="6" t="s">
        <v>8</v>
      </c>
      <c r="C9" s="16">
        <v>1</v>
      </c>
      <c r="D9" s="1">
        <v>40000</v>
      </c>
      <c r="E9" s="1">
        <f>C9*D9</f>
        <v>40000</v>
      </c>
      <c r="F9" s="1">
        <f t="shared" si="0"/>
        <v>400000</v>
      </c>
      <c r="G9" s="7"/>
    </row>
    <row r="10" spans="1:7">
      <c r="A10" s="16"/>
      <c r="B10" s="6" t="s">
        <v>6</v>
      </c>
      <c r="C10" s="16"/>
      <c r="D10" s="1"/>
      <c r="E10" s="1">
        <f>E9*0.302</f>
        <v>12080</v>
      </c>
      <c r="F10" s="1">
        <f t="shared" si="0"/>
        <v>120800</v>
      </c>
      <c r="G10" s="7"/>
    </row>
    <row r="11" spans="1:7">
      <c r="A11" s="16">
        <v>4</v>
      </c>
      <c r="B11" s="6" t="s">
        <v>9</v>
      </c>
      <c r="C11" s="16">
        <v>1</v>
      </c>
      <c r="D11" s="1">
        <v>15000</v>
      </c>
      <c r="E11" s="1">
        <f>C11*D11</f>
        <v>15000</v>
      </c>
      <c r="F11" s="1">
        <f t="shared" si="0"/>
        <v>150000</v>
      </c>
      <c r="G11" s="7"/>
    </row>
    <row r="12" spans="1:7">
      <c r="A12" s="16"/>
      <c r="B12" s="6" t="s">
        <v>6</v>
      </c>
      <c r="C12" s="16"/>
      <c r="D12" s="1"/>
      <c r="E12" s="1">
        <f>E11*0.302</f>
        <v>4530</v>
      </c>
      <c r="F12" s="1">
        <f t="shared" si="0"/>
        <v>45300</v>
      </c>
      <c r="G12" s="7"/>
    </row>
    <row r="13" spans="1:7">
      <c r="A13" s="16">
        <v>5</v>
      </c>
      <c r="B13" s="6" t="s">
        <v>10</v>
      </c>
      <c r="C13" s="16">
        <v>1</v>
      </c>
      <c r="D13" s="1">
        <v>15000</v>
      </c>
      <c r="E13" s="1">
        <f>C13*D13</f>
        <v>15000</v>
      </c>
      <c r="F13" s="1">
        <f t="shared" si="0"/>
        <v>150000</v>
      </c>
      <c r="G13" s="7"/>
    </row>
    <row r="14" spans="1:7">
      <c r="A14" s="16"/>
      <c r="B14" s="6" t="s">
        <v>6</v>
      </c>
      <c r="C14" s="16"/>
      <c r="D14" s="1"/>
      <c r="E14" s="1">
        <f>E13*0.302</f>
        <v>4530</v>
      </c>
      <c r="F14" s="1">
        <f t="shared" si="0"/>
        <v>45300</v>
      </c>
      <c r="G14" s="7"/>
    </row>
    <row r="15" spans="1:7">
      <c r="A15" s="16"/>
      <c r="B15" s="13" t="s">
        <v>0</v>
      </c>
      <c r="C15" s="16"/>
      <c r="D15" s="1"/>
      <c r="E15" s="1"/>
      <c r="F15" s="1"/>
    </row>
    <row r="16" spans="1:7">
      <c r="A16" s="16">
        <v>6</v>
      </c>
      <c r="B16" s="6" t="s">
        <v>11</v>
      </c>
      <c r="C16" s="16"/>
      <c r="D16" s="1"/>
      <c r="E16" s="3"/>
      <c r="F16" s="3">
        <v>4950</v>
      </c>
      <c r="G16" s="7"/>
    </row>
    <row r="17" spans="1:7" ht="45">
      <c r="A17" s="16">
        <v>7</v>
      </c>
      <c r="B17" s="6" t="s">
        <v>32</v>
      </c>
      <c r="C17" s="16"/>
      <c r="D17" s="1"/>
      <c r="E17" s="1">
        <v>20000</v>
      </c>
      <c r="F17" s="1">
        <f t="shared" si="0"/>
        <v>200000</v>
      </c>
    </row>
    <row r="18" spans="1:7">
      <c r="A18" s="16">
        <v>8</v>
      </c>
      <c r="B18" s="6" t="s">
        <v>35</v>
      </c>
      <c r="C18" s="16"/>
      <c r="D18" s="1"/>
      <c r="E18" s="1">
        <v>65000</v>
      </c>
      <c r="F18" s="1">
        <f t="shared" si="0"/>
        <v>650000</v>
      </c>
      <c r="G18" s="7"/>
    </row>
    <row r="19" spans="1:7">
      <c r="A19" s="16">
        <v>9</v>
      </c>
      <c r="B19" s="6" t="s">
        <v>12</v>
      </c>
      <c r="C19" s="16"/>
      <c r="D19" s="1"/>
      <c r="E19" s="1"/>
      <c r="F19" s="1">
        <v>3500</v>
      </c>
      <c r="G19" s="7"/>
    </row>
    <row r="20" spans="1:7" ht="30">
      <c r="A20" s="16">
        <v>10</v>
      </c>
      <c r="B20" s="6" t="s">
        <v>33</v>
      </c>
      <c r="C20" s="16"/>
      <c r="D20" s="1"/>
      <c r="E20" s="1"/>
      <c r="F20" s="1">
        <v>41022</v>
      </c>
    </row>
    <row r="21" spans="1:7" ht="35.25" customHeight="1">
      <c r="A21" s="16">
        <v>11</v>
      </c>
      <c r="B21" s="6" t="s">
        <v>34</v>
      </c>
      <c r="C21" s="16"/>
      <c r="D21" s="1"/>
      <c r="E21" s="1"/>
      <c r="F21" s="1">
        <v>109311</v>
      </c>
    </row>
    <row r="22" spans="1:7" ht="45">
      <c r="A22" s="16">
        <v>12</v>
      </c>
      <c r="B22" s="6" t="s">
        <v>31</v>
      </c>
      <c r="C22" s="16"/>
      <c r="D22" s="1"/>
      <c r="E22" s="1"/>
      <c r="F22" s="6">
        <v>24000</v>
      </c>
    </row>
    <row r="23" spans="1:7" ht="30">
      <c r="A23" s="16">
        <v>13</v>
      </c>
      <c r="B23" s="6" t="s">
        <v>17</v>
      </c>
      <c r="C23" s="16"/>
      <c r="D23" s="1"/>
      <c r="E23" s="12"/>
      <c r="F23" s="12">
        <v>170356</v>
      </c>
      <c r="G23" s="7"/>
    </row>
    <row r="24" spans="1:7">
      <c r="A24" s="16">
        <v>14</v>
      </c>
      <c r="B24" s="6" t="s">
        <v>18</v>
      </c>
      <c r="C24" s="16"/>
      <c r="D24" s="1"/>
      <c r="E24" s="12">
        <v>2500</v>
      </c>
      <c r="F24" s="12">
        <f>E24*$F$3</f>
        <v>25000</v>
      </c>
      <c r="G24" s="7"/>
    </row>
    <row r="25" spans="1:7">
      <c r="A25" s="16">
        <v>15</v>
      </c>
      <c r="B25" s="19" t="s">
        <v>14</v>
      </c>
      <c r="C25" s="20"/>
      <c r="D25" s="21"/>
      <c r="E25" s="21">
        <v>1979</v>
      </c>
      <c r="F25" s="21">
        <f>E25*$F$3</f>
        <v>19790</v>
      </c>
      <c r="G25" s="7"/>
    </row>
    <row r="26" spans="1:7">
      <c r="A26" s="16">
        <v>16</v>
      </c>
      <c r="B26" s="13" t="s">
        <v>19</v>
      </c>
      <c r="C26" s="16"/>
      <c r="D26" s="1"/>
      <c r="E26" s="1">
        <v>19300</v>
      </c>
      <c r="F26" s="1">
        <f>E26*$F$3</f>
        <v>193000</v>
      </c>
      <c r="G26" s="7"/>
    </row>
    <row r="27" spans="1:7" ht="30">
      <c r="A27" s="16">
        <v>17</v>
      </c>
      <c r="B27" s="13" t="s">
        <v>36</v>
      </c>
      <c r="C27" s="16"/>
      <c r="D27" s="1"/>
      <c r="E27" s="1">
        <v>14000</v>
      </c>
      <c r="F27" s="1">
        <f>E27*$F$3</f>
        <v>140000</v>
      </c>
      <c r="G27" s="7"/>
    </row>
    <row r="28" spans="1:7" ht="30">
      <c r="A28" s="16">
        <v>18</v>
      </c>
      <c r="B28" s="6" t="s">
        <v>37</v>
      </c>
      <c r="C28" s="16"/>
      <c r="D28" s="1"/>
      <c r="E28" s="1"/>
      <c r="F28" s="1">
        <v>45000</v>
      </c>
      <c r="G28" s="7"/>
    </row>
    <row r="29" spans="1:7" ht="30">
      <c r="A29" s="17">
        <v>19</v>
      </c>
      <c r="B29" s="14" t="s">
        <v>38</v>
      </c>
      <c r="C29" s="22"/>
      <c r="D29" s="4"/>
      <c r="E29" s="4"/>
      <c r="F29" s="6">
        <v>83200</v>
      </c>
    </row>
    <row r="30" spans="1:7">
      <c r="A30" s="17">
        <v>20</v>
      </c>
      <c r="B30" s="14" t="s">
        <v>15</v>
      </c>
      <c r="C30" s="17"/>
      <c r="D30" s="4"/>
      <c r="E30" s="4">
        <v>5352</v>
      </c>
      <c r="F30" s="1">
        <f>E30*$F$3</f>
        <v>53520</v>
      </c>
      <c r="G30" s="7"/>
    </row>
    <row r="31" spans="1:7" ht="30">
      <c r="A31" s="17">
        <v>21</v>
      </c>
      <c r="B31" s="14" t="s">
        <v>30</v>
      </c>
      <c r="C31" s="17"/>
      <c r="D31" s="4"/>
      <c r="E31" s="4"/>
      <c r="F31" s="1">
        <v>110861</v>
      </c>
      <c r="G31" s="7"/>
    </row>
    <row r="32" spans="1:7">
      <c r="A32" s="17">
        <v>22</v>
      </c>
      <c r="B32" s="14" t="s">
        <v>22</v>
      </c>
      <c r="C32" s="17"/>
      <c r="D32" s="4">
        <v>50</v>
      </c>
      <c r="E32" s="4">
        <v>270</v>
      </c>
      <c r="F32" s="1">
        <v>13500</v>
      </c>
      <c r="G32" s="7"/>
    </row>
    <row r="33" spans="1:8">
      <c r="A33" s="17">
        <v>23</v>
      </c>
      <c r="B33" s="6" t="s">
        <v>16</v>
      </c>
      <c r="C33" s="17"/>
      <c r="D33" s="4"/>
      <c r="E33" s="4"/>
      <c r="F33" s="6">
        <v>5400</v>
      </c>
      <c r="G33" s="7"/>
    </row>
    <row r="34" spans="1:8">
      <c r="A34" s="17">
        <v>24</v>
      </c>
      <c r="B34" s="14" t="s">
        <v>20</v>
      </c>
      <c r="C34" s="17"/>
      <c r="D34" s="4"/>
      <c r="E34" s="4"/>
      <c r="F34" s="1">
        <v>111587</v>
      </c>
      <c r="G34" s="7"/>
    </row>
    <row r="35" spans="1:8">
      <c r="A35" s="4"/>
      <c r="B35" s="15" t="s">
        <v>29</v>
      </c>
      <c r="C35" s="17"/>
      <c r="D35" s="4"/>
      <c r="E35" s="4"/>
      <c r="F35" s="1">
        <v>369924</v>
      </c>
      <c r="G35" s="7"/>
    </row>
    <row r="36" spans="1:8">
      <c r="A36" s="1"/>
      <c r="B36" s="6"/>
      <c r="C36" s="16"/>
      <c r="D36" s="1"/>
      <c r="E36" s="1"/>
      <c r="F36" s="1"/>
    </row>
    <row r="37" spans="1:8">
      <c r="A37" s="2"/>
      <c r="B37" s="13" t="s">
        <v>23</v>
      </c>
      <c r="C37" s="18"/>
      <c r="D37" s="2"/>
      <c r="E37" s="2"/>
      <c r="F37" s="9">
        <f>SUM(F5:F36)</f>
        <v>4782621</v>
      </c>
      <c r="G37" s="10"/>
      <c r="H37" s="10"/>
    </row>
    <row r="39" spans="1:8">
      <c r="B39" s="8" t="s">
        <v>24</v>
      </c>
      <c r="C39" s="8"/>
      <c r="D39" s="8"/>
      <c r="E39" s="8"/>
      <c r="F39" s="8">
        <v>3719560.41</v>
      </c>
    </row>
    <row r="40" spans="1:8">
      <c r="B40" s="8" t="s">
        <v>25</v>
      </c>
      <c r="C40" s="8"/>
      <c r="D40" s="8"/>
      <c r="E40" s="8"/>
      <c r="F40" s="8">
        <v>4931955.79</v>
      </c>
    </row>
    <row r="42" spans="1:8">
      <c r="B42" s="11" t="s">
        <v>27</v>
      </c>
      <c r="E42" s="8" t="s">
        <v>28</v>
      </c>
    </row>
  </sheetData>
  <phoneticPr fontId="3" type="noConversion"/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ул.Земнухова,д3 Отчет 2023г.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2024-04-09T06:56:53Z</cp:lastPrinted>
  <dcterms:created xsi:type="dcterms:W3CDTF">2022-02-15T05:50:48Z</dcterms:created>
  <dcterms:modified xsi:type="dcterms:W3CDTF">2024-04-09T08:38:23Z</dcterms:modified>
</cp:coreProperties>
</file>