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2"/>
  </bookViews>
  <sheets>
    <sheet name="ООО УК ЖЭУ 19" sheetId="1" r:id="rId1"/>
    <sheet name="ООО ЖЭУ 19" sheetId="2" r:id="rId2"/>
    <sheet name="ГУЖК Сов" sheetId="3" r:id="rId3"/>
  </sheets>
  <definedNames/>
  <calcPr fullCalcOnLoad="1"/>
</workbook>
</file>

<file path=xl/sharedStrings.xml><?xml version="1.0" encoding="utf-8"?>
<sst xmlns="http://schemas.openxmlformats.org/spreadsheetml/2006/main" count="171" uniqueCount="45">
  <si>
    <t>№№</t>
  </si>
  <si>
    <t>Статьи расходов</t>
  </si>
  <si>
    <t>БЛАГОУСТРОЙСТВО И САНИТАРНАЯ ОЧИСТКА  ДОМОВЛАДЕНИЙ, в том числе:</t>
  </si>
  <si>
    <t>- уборка дворовой территории и газонов</t>
  </si>
  <si>
    <t>- уборка лестничных клеток</t>
  </si>
  <si>
    <t>- погрузка, вывоз и захоронение КГО</t>
  </si>
  <si>
    <t>ОБЩЕЦЕХОВЫЕ РАСХОДЫ</t>
  </si>
  <si>
    <t>(содержание мастерских, зарплата мастеров)</t>
  </si>
  <si>
    <t>ОБЩЕЭКСПЛУАТАЦИОННЫЕ РАСХОДЫ</t>
  </si>
  <si>
    <t>(содержание административного помещения, оргтехники и административного аппарата)</t>
  </si>
  <si>
    <t>СОДЕРЖАНИЕ ДОМОХОЗЯЙСТВА:</t>
  </si>
  <si>
    <t>- вывоз ТБО (без КГО)</t>
  </si>
  <si>
    <t>- оплата и захоронение ТБО (без КГО)</t>
  </si>
  <si>
    <t>- содержание электрооборудования мест общего пользования</t>
  </si>
  <si>
    <t>- дератизация подвалов, дезинсекция контейнеров и ящиков</t>
  </si>
  <si>
    <t>- организация аварийно-ремонтной службы</t>
  </si>
  <si>
    <t>- ТО ВДГО</t>
  </si>
  <si>
    <t>- ТО вентканалов и дымоходов</t>
  </si>
  <si>
    <t>ОБСЛУЖИВАНИЕ ЛИФТОВОГО ХОЗЯЙСТВА, в том числе:</t>
  </si>
  <si>
    <t>- оплата за техническое обслуживание лифтов</t>
  </si>
  <si>
    <t>- оплата за диагностическое обследование лифтов</t>
  </si>
  <si>
    <t>- страхование лифтов</t>
  </si>
  <si>
    <t>УПРАВЛЕНИЕ</t>
  </si>
  <si>
    <t>ИТОГО:</t>
  </si>
  <si>
    <t>РЕНТАБЕЛЬНОСТЬ</t>
  </si>
  <si>
    <t>Всего по жилищному фонду</t>
  </si>
  <si>
    <t>руб./м²</t>
  </si>
  <si>
    <t>%</t>
  </si>
  <si>
    <t>По категориям домов</t>
  </si>
  <si>
    <t>9-ти эт. с 1 лифтом с уборщицей</t>
  </si>
  <si>
    <t>ветхий и аварийный фонд</t>
  </si>
  <si>
    <t>9-ти эт. с 1 лифтом без уборщицы</t>
  </si>
  <si>
    <t>благоустроенный фонд без лифтов с уборщицей</t>
  </si>
  <si>
    <t>благоустроенный фонд без лифтов без уборщицы</t>
  </si>
  <si>
    <t>ТЕКУЩИЙ РЕМОНТ</t>
  </si>
  <si>
    <t>НАЛОГИ</t>
  </si>
  <si>
    <t>частично благоустр. без уборщицы</t>
  </si>
  <si>
    <t>неблагоустроенный фонд</t>
  </si>
  <si>
    <t>Управляющая компания ООО УК "ЖЭУ № 19"</t>
  </si>
  <si>
    <t>Площадь жилого фонда</t>
  </si>
  <si>
    <t>Количество домов</t>
  </si>
  <si>
    <t>Структура цены на содержание и текущий ремонт</t>
  </si>
  <si>
    <t>многоквартирных домов на 2011 год</t>
  </si>
  <si>
    <t>Управляющая компания ООО "ЖЭУ № 19"</t>
  </si>
  <si>
    <t>Управляющая компания ООО "ГУЖК Советского района г. Рязани"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</si>
</sst>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wrapText="1"/>
    </xf>
    <xf numFmtId="165" fontId="3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165" fontId="4" fillId="0" borderId="12" xfId="0" applyNumberFormat="1" applyFont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165" fontId="3" fillId="0" borderId="13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165" fontId="3" fillId="0" borderId="11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166" fontId="3" fillId="0" borderId="12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wrapText="1"/>
    </xf>
    <xf numFmtId="165" fontId="5" fillId="0" borderId="12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0" fillId="0" borderId="0" xfId="0" applyNumberFormat="1" applyAlignment="1">
      <alignment/>
    </xf>
    <xf numFmtId="166" fontId="4" fillId="0" borderId="16" xfId="0" applyNumberFormat="1" applyFont="1" applyBorder="1" applyAlignment="1">
      <alignment horizontal="center" vertical="center"/>
    </xf>
    <xf numFmtId="166" fontId="5" fillId="0" borderId="16" xfId="0" applyNumberFormat="1" applyFont="1" applyBorder="1" applyAlignment="1">
      <alignment wrapText="1"/>
    </xf>
    <xf numFmtId="166" fontId="4" fillId="0" borderId="16" xfId="0" applyNumberFormat="1" applyFont="1" applyBorder="1" applyAlignment="1">
      <alignment wrapText="1"/>
    </xf>
    <xf numFmtId="166" fontId="3" fillId="0" borderId="14" xfId="0" applyNumberFormat="1" applyFont="1" applyBorder="1" applyAlignment="1">
      <alignment wrapText="1"/>
    </xf>
    <xf numFmtId="166" fontId="3" fillId="0" borderId="15" xfId="0" applyNumberFormat="1" applyFont="1" applyBorder="1" applyAlignment="1">
      <alignment wrapText="1"/>
    </xf>
    <xf numFmtId="166" fontId="4" fillId="0" borderId="15" xfId="0" applyNumberFormat="1" applyFont="1" applyBorder="1" applyAlignment="1">
      <alignment wrapText="1"/>
    </xf>
    <xf numFmtId="166" fontId="4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00390625" style="0" customWidth="1"/>
    <col min="2" max="2" width="45.25390625" style="2" customWidth="1"/>
    <col min="3" max="3" width="6.125" style="1" customWidth="1"/>
    <col min="4" max="4" width="5.375" style="1" customWidth="1"/>
    <col min="5" max="5" width="6.125" style="0" customWidth="1"/>
    <col min="6" max="6" width="5.375" style="0" customWidth="1"/>
    <col min="7" max="7" width="6.00390625" style="0" customWidth="1"/>
    <col min="8" max="8" width="5.625" style="0" customWidth="1"/>
    <col min="9" max="9" width="6.125" style="0" customWidth="1"/>
    <col min="10" max="10" width="5.75390625" style="0" customWidth="1"/>
    <col min="11" max="11" width="5.875" style="0" customWidth="1"/>
    <col min="12" max="13" width="5.75390625" style="0" customWidth="1"/>
    <col min="14" max="14" width="5.75390625" style="42" customWidth="1"/>
    <col min="15" max="15" width="6.00390625" style="42" customWidth="1"/>
    <col min="16" max="16" width="5.875" style="0" customWidth="1"/>
    <col min="17" max="17" width="6.25390625" style="0" hidden="1" customWidth="1"/>
    <col min="18" max="18" width="2.125" style="0" hidden="1" customWidth="1"/>
    <col min="19" max="19" width="6.00390625" style="0" customWidth="1"/>
    <col min="20" max="20" width="5.625" style="0" customWidth="1"/>
  </cols>
  <sheetData>
    <row r="1" spans="1:19" ht="12.75">
      <c r="A1" s="6"/>
      <c r="B1" s="6" t="s">
        <v>38</v>
      </c>
      <c r="S1" s="42"/>
    </row>
    <row r="2" spans="1:2" ht="12.75" customHeight="1">
      <c r="A2" s="6"/>
      <c r="B2" s="56" t="s">
        <v>39</v>
      </c>
    </row>
    <row r="3" spans="1:2" ht="12.75">
      <c r="A3" s="6"/>
      <c r="B3" s="6" t="s">
        <v>40</v>
      </c>
    </row>
    <row r="4" spans="1:7" ht="12.75">
      <c r="A4" s="6"/>
      <c r="B4" s="57" t="s">
        <v>41</v>
      </c>
      <c r="C4" s="57" t="s">
        <v>42</v>
      </c>
      <c r="D4" s="57"/>
      <c r="E4" s="57"/>
      <c r="F4" s="57"/>
      <c r="G4" s="57"/>
    </row>
    <row r="5" spans="1:8" ht="12.75">
      <c r="A5" s="6"/>
      <c r="H5" s="6"/>
    </row>
    <row r="6" spans="1:20" s="4" customFormat="1" ht="29.25" customHeight="1">
      <c r="A6" s="61" t="s">
        <v>0</v>
      </c>
      <c r="B6" s="64" t="s">
        <v>1</v>
      </c>
      <c r="C6" s="59" t="s">
        <v>25</v>
      </c>
      <c r="D6" s="60"/>
      <c r="E6" s="70" t="s">
        <v>28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  <c r="S6" s="40"/>
      <c r="T6" s="34"/>
    </row>
    <row r="7" spans="1:20" s="5" customFormat="1" ht="59.25" customHeight="1">
      <c r="A7" s="62"/>
      <c r="B7" s="65"/>
      <c r="C7" s="67" t="s">
        <v>26</v>
      </c>
      <c r="D7" s="68" t="s">
        <v>27</v>
      </c>
      <c r="E7" s="68" t="s">
        <v>29</v>
      </c>
      <c r="F7" s="68"/>
      <c r="G7" s="68" t="s">
        <v>31</v>
      </c>
      <c r="H7" s="68"/>
      <c r="I7" s="68" t="s">
        <v>32</v>
      </c>
      <c r="J7" s="68"/>
      <c r="K7" s="68" t="s">
        <v>33</v>
      </c>
      <c r="L7" s="68"/>
      <c r="M7" s="68" t="s">
        <v>36</v>
      </c>
      <c r="N7" s="68"/>
      <c r="O7" s="72" t="s">
        <v>37</v>
      </c>
      <c r="P7" s="72"/>
      <c r="Q7" s="68"/>
      <c r="R7" s="73"/>
      <c r="S7" s="59" t="s">
        <v>30</v>
      </c>
      <c r="T7" s="60"/>
    </row>
    <row r="8" spans="1:20" s="4" customFormat="1" ht="12.75">
      <c r="A8" s="63"/>
      <c r="B8" s="66"/>
      <c r="C8" s="60"/>
      <c r="D8" s="69"/>
      <c r="E8" s="19" t="s">
        <v>26</v>
      </c>
      <c r="F8" s="19" t="s">
        <v>27</v>
      </c>
      <c r="G8" s="19" t="s">
        <v>26</v>
      </c>
      <c r="H8" s="19" t="s">
        <v>27</v>
      </c>
      <c r="I8" s="19" t="s">
        <v>26</v>
      </c>
      <c r="J8" s="19" t="s">
        <v>27</v>
      </c>
      <c r="K8" s="19" t="s">
        <v>26</v>
      </c>
      <c r="L8" s="19" t="s">
        <v>27</v>
      </c>
      <c r="M8" s="19" t="s">
        <v>26</v>
      </c>
      <c r="N8" s="43" t="s">
        <v>27</v>
      </c>
      <c r="O8" s="49" t="s">
        <v>26</v>
      </c>
      <c r="P8" s="32" t="s">
        <v>27</v>
      </c>
      <c r="S8" s="41" t="s">
        <v>26</v>
      </c>
      <c r="T8" s="41" t="s">
        <v>27</v>
      </c>
    </row>
    <row r="9" spans="1:20" s="3" customFormat="1" ht="24">
      <c r="A9" s="7">
        <v>1</v>
      </c>
      <c r="B9" s="8" t="s">
        <v>2</v>
      </c>
      <c r="C9" s="30">
        <v>2.72</v>
      </c>
      <c r="D9" s="31">
        <f>(C9*100)/C33</f>
        <v>24.113475177304966</v>
      </c>
      <c r="E9" s="30">
        <v>1.85</v>
      </c>
      <c r="F9" s="31">
        <f>(E9*100)/E33</f>
        <v>14.396887159533073</v>
      </c>
      <c r="G9" s="30">
        <v>1.46</v>
      </c>
      <c r="H9" s="31">
        <f>(G9*100)/G33</f>
        <v>11.717495987158907</v>
      </c>
      <c r="I9" s="30">
        <v>3.11</v>
      </c>
      <c r="J9" s="31">
        <f>(I9*100)/I33</f>
        <v>29.703915950334295</v>
      </c>
      <c r="K9" s="30">
        <v>2.72</v>
      </c>
      <c r="L9" s="31">
        <f>(K9*100)/K33</f>
        <v>26.984126984126984</v>
      </c>
      <c r="M9" s="30">
        <v>2.27</v>
      </c>
      <c r="N9" s="44">
        <f>(M9*100)/M33</f>
        <v>27.382388419782867</v>
      </c>
      <c r="O9" s="44">
        <v>0.94</v>
      </c>
      <c r="P9" s="44">
        <v>17.4</v>
      </c>
      <c r="S9" s="30">
        <v>1.25</v>
      </c>
      <c r="T9" s="31">
        <f>(S9*100)/S33</f>
        <v>29.761904761904766</v>
      </c>
    </row>
    <row r="10" spans="1:20" ht="12.75">
      <c r="A10" s="9"/>
      <c r="B10" s="10" t="s">
        <v>3</v>
      </c>
      <c r="C10" s="22">
        <v>2.09</v>
      </c>
      <c r="D10" s="23">
        <f>(C10*100)/C33</f>
        <v>18.52836879432624</v>
      </c>
      <c r="E10" s="22">
        <v>1.22</v>
      </c>
      <c r="F10" s="23">
        <f>(E10*100)/E33</f>
        <v>9.494163424124512</v>
      </c>
      <c r="G10" s="22">
        <v>1.22</v>
      </c>
      <c r="H10" s="23">
        <f>(G10*100)/G33</f>
        <v>9.791332263242374</v>
      </c>
      <c r="I10" s="22">
        <v>2.48</v>
      </c>
      <c r="J10" s="23">
        <f>(I10*100)/I33</f>
        <v>23.68672397325693</v>
      </c>
      <c r="K10" s="22">
        <v>2.48</v>
      </c>
      <c r="L10" s="23">
        <f>(K10*100)/K33</f>
        <v>24.603174603174605</v>
      </c>
      <c r="M10" s="22">
        <v>2.03</v>
      </c>
      <c r="N10" s="45">
        <f>(M10*100)/M33</f>
        <v>24.487334137515074</v>
      </c>
      <c r="O10" s="51">
        <v>0.7</v>
      </c>
      <c r="P10" s="36">
        <v>13</v>
      </c>
      <c r="S10" s="22">
        <v>1.01</v>
      </c>
      <c r="T10" s="23">
        <f>(S10*100)/S33</f>
        <v>24.04761904761905</v>
      </c>
    </row>
    <row r="11" spans="1:20" ht="12.75">
      <c r="A11" s="9"/>
      <c r="B11" s="10" t="s">
        <v>4</v>
      </c>
      <c r="C11" s="22">
        <v>0.39</v>
      </c>
      <c r="D11" s="23">
        <f>(C11*100)/C33</f>
        <v>3.4574468085106385</v>
      </c>
      <c r="E11" s="22">
        <v>0.39</v>
      </c>
      <c r="F11" s="23">
        <f>(E11*100)/E33</f>
        <v>3.035019455252918</v>
      </c>
      <c r="G11" s="22"/>
      <c r="H11" s="23">
        <f>(G11*100)/G33</f>
        <v>0</v>
      </c>
      <c r="I11" s="22">
        <v>0.39</v>
      </c>
      <c r="J11" s="23">
        <f>(I11*100)/I33</f>
        <v>3.7249283667621786</v>
      </c>
      <c r="K11" s="22"/>
      <c r="L11" s="23">
        <f>(K11*100)/K33</f>
        <v>0</v>
      </c>
      <c r="M11" s="22"/>
      <c r="N11" s="45">
        <f>(M11*100)/M33</f>
        <v>0</v>
      </c>
      <c r="O11" s="51">
        <v>0</v>
      </c>
      <c r="P11" s="36"/>
      <c r="S11" s="22"/>
      <c r="T11" s="23">
        <f>(S11*100)/S33</f>
        <v>0</v>
      </c>
    </row>
    <row r="12" spans="1:20" ht="12.75">
      <c r="A12" s="11"/>
      <c r="B12" s="10" t="s">
        <v>5</v>
      </c>
      <c r="C12" s="22">
        <v>0.24</v>
      </c>
      <c r="D12" s="23">
        <f>(C12*100)/C33</f>
        <v>2.127659574468085</v>
      </c>
      <c r="E12" s="22">
        <v>0.24</v>
      </c>
      <c r="F12" s="23">
        <f>(E12*100)/E33</f>
        <v>1.8677042801556418</v>
      </c>
      <c r="G12" s="22">
        <v>0.24</v>
      </c>
      <c r="H12" s="23">
        <f>(G12*100)/G33</f>
        <v>1.9261637239165328</v>
      </c>
      <c r="I12" s="22">
        <v>0.24</v>
      </c>
      <c r="J12" s="23">
        <f>(I12*100)/I33</f>
        <v>2.292263610315187</v>
      </c>
      <c r="K12" s="22">
        <v>0.24</v>
      </c>
      <c r="L12" s="23">
        <f>(K12*100)/K33</f>
        <v>2.380952380952381</v>
      </c>
      <c r="M12" s="22">
        <v>0.24</v>
      </c>
      <c r="N12" s="45">
        <f>(M12*100)/M33</f>
        <v>2.8950542822677923</v>
      </c>
      <c r="O12" s="51">
        <v>0.24</v>
      </c>
      <c r="P12" s="36">
        <v>4.4</v>
      </c>
      <c r="S12" s="22">
        <v>0.24</v>
      </c>
      <c r="T12" s="23">
        <f>(S12*100)/S33</f>
        <v>5.714285714285715</v>
      </c>
    </row>
    <row r="13" spans="1:20" s="3" customFormat="1" ht="12.75">
      <c r="A13" s="12">
        <v>2</v>
      </c>
      <c r="B13" s="13" t="s">
        <v>34</v>
      </c>
      <c r="C13" s="20">
        <v>2.53</v>
      </c>
      <c r="D13" s="21">
        <f>(C13*100)/C33</f>
        <v>22.429078014184395</v>
      </c>
      <c r="E13" s="20">
        <v>3.2</v>
      </c>
      <c r="F13" s="21">
        <f>(E13*100)/E33</f>
        <v>24.902723735408557</v>
      </c>
      <c r="G13" s="20">
        <v>3.2</v>
      </c>
      <c r="H13" s="21">
        <f>(G13*100)/G33</f>
        <v>25.68218298555377</v>
      </c>
      <c r="I13" s="20">
        <v>2.73</v>
      </c>
      <c r="J13" s="21">
        <f>(I13*100)/I33</f>
        <v>26.07449856733525</v>
      </c>
      <c r="K13" s="20">
        <v>2.73</v>
      </c>
      <c r="L13" s="21">
        <f>(K13*100)/K33</f>
        <v>27.083333333333332</v>
      </c>
      <c r="M13" s="20">
        <v>1.93</v>
      </c>
      <c r="N13" s="33">
        <f>(M13*100)/M33</f>
        <v>23.281061519903496</v>
      </c>
      <c r="O13" s="50">
        <v>1.48</v>
      </c>
      <c r="P13" s="35">
        <v>27.4</v>
      </c>
      <c r="S13" s="20">
        <v>0.15</v>
      </c>
      <c r="T13" s="21">
        <f>(S13*100)/S33</f>
        <v>3.571428571428572</v>
      </c>
    </row>
    <row r="14" spans="1:20" s="3" customFormat="1" ht="12.75">
      <c r="A14" s="12">
        <v>3</v>
      </c>
      <c r="B14" s="13" t="s">
        <v>35</v>
      </c>
      <c r="C14" s="24">
        <v>0.03</v>
      </c>
      <c r="D14" s="21">
        <f>(C14*100)/C33</f>
        <v>0.26595744680851063</v>
      </c>
      <c r="E14" s="24">
        <v>0.03</v>
      </c>
      <c r="F14" s="21">
        <f>(E14*100)/E33</f>
        <v>0.23346303501945523</v>
      </c>
      <c r="G14" s="24">
        <v>0.03</v>
      </c>
      <c r="H14" s="21">
        <f>(G14*100)/G33</f>
        <v>0.2407704654895666</v>
      </c>
      <c r="I14" s="24">
        <v>0.01</v>
      </c>
      <c r="J14" s="21">
        <f>(I14*100)/I33</f>
        <v>0.09551098376313279</v>
      </c>
      <c r="K14" s="24">
        <v>0.01</v>
      </c>
      <c r="L14" s="21">
        <f>(K14*100)/K33</f>
        <v>0.0992063492063492</v>
      </c>
      <c r="M14" s="24">
        <v>0.01</v>
      </c>
      <c r="N14" s="33">
        <f>(M14*100)/M33</f>
        <v>0.12062726176115801</v>
      </c>
      <c r="O14" s="52">
        <v>0.01</v>
      </c>
      <c r="P14" s="37">
        <v>0.2</v>
      </c>
      <c r="S14" s="24">
        <v>0.01</v>
      </c>
      <c r="T14" s="21">
        <f>(S14*100)/S33</f>
        <v>0.23809523809523814</v>
      </c>
    </row>
    <row r="15" spans="1:20" s="3" customFormat="1" ht="12.75">
      <c r="A15" s="14">
        <v>4</v>
      </c>
      <c r="B15" s="15" t="s">
        <v>6</v>
      </c>
      <c r="C15" s="24">
        <v>0.43</v>
      </c>
      <c r="D15" s="25">
        <f>(C15*100)/C33</f>
        <v>3.8120567375886525</v>
      </c>
      <c r="E15" s="24">
        <v>0.42</v>
      </c>
      <c r="F15" s="25">
        <f>(E15*100)/E33</f>
        <v>3.268482490272373</v>
      </c>
      <c r="G15" s="24">
        <v>0.42</v>
      </c>
      <c r="H15" s="25">
        <f>(G15*100)/G33</f>
        <v>3.3707865168539324</v>
      </c>
      <c r="I15" s="24">
        <v>0.43</v>
      </c>
      <c r="J15" s="25">
        <f>(I15*100)/I33</f>
        <v>4.10697230181471</v>
      </c>
      <c r="K15" s="24">
        <v>0.43</v>
      </c>
      <c r="L15" s="25">
        <f>(K15*100)/K33</f>
        <v>4.265873015873016</v>
      </c>
      <c r="M15" s="24">
        <v>0.4</v>
      </c>
      <c r="N15" s="46">
        <f>(M15*100)/M33</f>
        <v>4.8250904704463204</v>
      </c>
      <c r="O15" s="53">
        <v>0.26</v>
      </c>
      <c r="P15" s="37">
        <v>4.8</v>
      </c>
      <c r="S15" s="24">
        <v>0.23</v>
      </c>
      <c r="T15" s="25">
        <f>(S15*100)/S33</f>
        <v>5.476190476190477</v>
      </c>
    </row>
    <row r="16" spans="1:20" ht="12.75">
      <c r="A16" s="11"/>
      <c r="B16" s="16" t="s">
        <v>7</v>
      </c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47"/>
      <c r="O16" s="54"/>
      <c r="P16" s="39"/>
      <c r="S16" s="26"/>
      <c r="T16" s="27"/>
    </row>
    <row r="17" spans="1:20" s="3" customFormat="1" ht="12.75">
      <c r="A17" s="14">
        <v>5</v>
      </c>
      <c r="B17" s="17" t="s">
        <v>8</v>
      </c>
      <c r="C17" s="24">
        <v>2.05</v>
      </c>
      <c r="D17" s="25">
        <f>(C17*100)/C33</f>
        <v>18.173758865248224</v>
      </c>
      <c r="E17" s="24">
        <v>2.05</v>
      </c>
      <c r="F17" s="25">
        <f>(E17*100)/E33</f>
        <v>15.953307392996106</v>
      </c>
      <c r="G17" s="24">
        <v>2.05</v>
      </c>
      <c r="H17" s="25">
        <f>(G17*100)/G33</f>
        <v>16.45264847512038</v>
      </c>
      <c r="I17" s="24">
        <v>2.05</v>
      </c>
      <c r="J17" s="25">
        <f>(I17*100)/I33</f>
        <v>19.579751671442217</v>
      </c>
      <c r="K17" s="24">
        <v>2.05</v>
      </c>
      <c r="L17" s="25">
        <f>(K17*100)/K33</f>
        <v>20.337301587301585</v>
      </c>
      <c r="M17" s="24">
        <v>1.71</v>
      </c>
      <c r="N17" s="46">
        <f>(M17*100)/M33</f>
        <v>20.62726176115802</v>
      </c>
      <c r="O17" s="53">
        <v>1.05</v>
      </c>
      <c r="P17" s="37">
        <v>19.4</v>
      </c>
      <c r="S17" s="24">
        <v>1.05</v>
      </c>
      <c r="T17" s="25">
        <f>(S17*100)/S33</f>
        <v>25.000000000000004</v>
      </c>
    </row>
    <row r="18" spans="1:20" ht="21.75" customHeight="1">
      <c r="A18" s="11"/>
      <c r="B18" s="18" t="s">
        <v>9</v>
      </c>
      <c r="C18" s="26"/>
      <c r="D18" s="28"/>
      <c r="E18" s="26"/>
      <c r="F18" s="28"/>
      <c r="G18" s="26"/>
      <c r="H18" s="28"/>
      <c r="I18" s="26"/>
      <c r="J18" s="28"/>
      <c r="K18" s="26"/>
      <c r="L18" s="28"/>
      <c r="M18" s="26"/>
      <c r="N18" s="48"/>
      <c r="O18" s="55"/>
      <c r="P18" s="38"/>
      <c r="S18" s="26"/>
      <c r="T18" s="28"/>
    </row>
    <row r="19" spans="1:20" s="3" customFormat="1" ht="12.75">
      <c r="A19" s="14">
        <v>6</v>
      </c>
      <c r="B19" s="13" t="s">
        <v>10</v>
      </c>
      <c r="C19" s="30">
        <v>2.13</v>
      </c>
      <c r="D19" s="31">
        <f>(C19*100)/C33</f>
        <v>18.882978723404257</v>
      </c>
      <c r="E19" s="30">
        <v>2.24</v>
      </c>
      <c r="F19" s="31">
        <f>(E19*100)/E33</f>
        <v>17.431906614785994</v>
      </c>
      <c r="G19" s="30">
        <v>2.24</v>
      </c>
      <c r="H19" s="31">
        <f>(G19*100)/G33</f>
        <v>17.97752808988764</v>
      </c>
      <c r="I19" s="30">
        <v>1.79</v>
      </c>
      <c r="J19" s="31">
        <f>(I19*100)/I33</f>
        <v>17.096466093600768</v>
      </c>
      <c r="K19" s="30">
        <v>1.79</v>
      </c>
      <c r="L19" s="31">
        <f>(K19*100)/K33</f>
        <v>17.757936507936506</v>
      </c>
      <c r="M19" s="30">
        <v>1.71</v>
      </c>
      <c r="N19" s="44">
        <f>(M19*100)/M33</f>
        <v>20.62726176115802</v>
      </c>
      <c r="O19" s="44">
        <v>1.5</v>
      </c>
      <c r="P19" s="44">
        <v>27.8</v>
      </c>
      <c r="S19" s="30">
        <v>1.5</v>
      </c>
      <c r="T19" s="31">
        <f>(S19*100)/S33</f>
        <v>35.71428571428572</v>
      </c>
    </row>
    <row r="20" spans="1:20" ht="12.75">
      <c r="A20" s="9"/>
      <c r="B20" s="10" t="s">
        <v>11</v>
      </c>
      <c r="C20" s="22">
        <v>0.5</v>
      </c>
      <c r="D20" s="23">
        <f>(C20*100)/C33</f>
        <v>4.432624113475177</v>
      </c>
      <c r="E20" s="22">
        <v>0.5</v>
      </c>
      <c r="F20" s="23">
        <f>(E20*100)/E33</f>
        <v>3.891050583657587</v>
      </c>
      <c r="G20" s="22">
        <v>0.5</v>
      </c>
      <c r="H20" s="23">
        <f>(G20*100)/G33</f>
        <v>4.012841091492777</v>
      </c>
      <c r="I20" s="22">
        <v>0.5</v>
      </c>
      <c r="J20" s="23">
        <f>(I20*100)/I33</f>
        <v>4.775549188156639</v>
      </c>
      <c r="K20" s="22">
        <v>0.5</v>
      </c>
      <c r="L20" s="23">
        <f>(K20*100)/K33</f>
        <v>4.9603174603174605</v>
      </c>
      <c r="M20" s="22">
        <v>0.49</v>
      </c>
      <c r="N20" s="45">
        <f>(M20*100)/M33</f>
        <v>5.910735826296742</v>
      </c>
      <c r="O20" s="51">
        <v>0.4</v>
      </c>
      <c r="P20" s="36">
        <v>7.4</v>
      </c>
      <c r="S20" s="22">
        <v>0.4</v>
      </c>
      <c r="T20" s="23">
        <f>(S20*100)/S33</f>
        <v>9.523809523809526</v>
      </c>
    </row>
    <row r="21" spans="1:20" ht="12.75">
      <c r="A21" s="9"/>
      <c r="B21" s="10" t="s">
        <v>12</v>
      </c>
      <c r="C21" s="22">
        <v>0.19</v>
      </c>
      <c r="D21" s="23">
        <f>(C21*100)/C33</f>
        <v>1.6843971631205674</v>
      </c>
      <c r="E21" s="22">
        <v>0.2</v>
      </c>
      <c r="F21" s="23">
        <f>(E21*100)/E33</f>
        <v>1.5564202334630348</v>
      </c>
      <c r="G21" s="22">
        <v>0.2</v>
      </c>
      <c r="H21" s="23">
        <f>(G21*100)/G33</f>
        <v>1.6051364365971106</v>
      </c>
      <c r="I21" s="22">
        <v>0.2</v>
      </c>
      <c r="J21" s="23">
        <f>(I21*100)/I33</f>
        <v>1.9102196752626557</v>
      </c>
      <c r="K21" s="22">
        <v>0.2</v>
      </c>
      <c r="L21" s="23">
        <f>(K21*100)/K33</f>
        <v>1.9841269841269842</v>
      </c>
      <c r="M21" s="22">
        <v>0.19</v>
      </c>
      <c r="N21" s="45">
        <f>(M21*100)/M33</f>
        <v>2.2919179734620023</v>
      </c>
      <c r="O21" s="51">
        <v>0.15</v>
      </c>
      <c r="P21" s="36">
        <v>2.8</v>
      </c>
      <c r="S21" s="22">
        <v>0.15</v>
      </c>
      <c r="T21" s="23">
        <f>(S21*100)/S33</f>
        <v>3.571428571428572</v>
      </c>
    </row>
    <row r="22" spans="1:20" ht="24" customHeight="1">
      <c r="A22" s="9"/>
      <c r="B22" s="58" t="s">
        <v>13</v>
      </c>
      <c r="C22" s="22">
        <v>0.97</v>
      </c>
      <c r="D22" s="23">
        <f>(C22*100)/C33</f>
        <v>8.599290780141844</v>
      </c>
      <c r="E22" s="22">
        <v>1.08</v>
      </c>
      <c r="F22" s="23">
        <f>(E22*100)/E33</f>
        <v>8.404669260700388</v>
      </c>
      <c r="G22" s="22">
        <v>1.08</v>
      </c>
      <c r="H22" s="23">
        <f>(G22*100)/G33</f>
        <v>8.667736757624397</v>
      </c>
      <c r="I22" s="22">
        <v>0.62</v>
      </c>
      <c r="J22" s="23">
        <f>(I22*100)/I33</f>
        <v>5.921680993314233</v>
      </c>
      <c r="K22" s="22">
        <v>0.62</v>
      </c>
      <c r="L22" s="23">
        <f>(K22*100)/K33</f>
        <v>6.150793650793651</v>
      </c>
      <c r="M22" s="22">
        <v>0.59</v>
      </c>
      <c r="N22" s="45">
        <f>(M22*100)/M33</f>
        <v>7.117008443908323</v>
      </c>
      <c r="O22" s="51">
        <v>0.43</v>
      </c>
      <c r="P22" s="36">
        <v>8</v>
      </c>
      <c r="S22" s="22">
        <v>0.43</v>
      </c>
      <c r="T22" s="23">
        <f>(S22*100)/S33</f>
        <v>10.238095238095239</v>
      </c>
    </row>
    <row r="23" spans="1:20" ht="23.25" customHeight="1">
      <c r="A23" s="9"/>
      <c r="B23" s="10" t="s">
        <v>14</v>
      </c>
      <c r="C23" s="22">
        <v>0.02</v>
      </c>
      <c r="D23" s="23">
        <f>(C23*100)/C33</f>
        <v>0.1773049645390071</v>
      </c>
      <c r="E23" s="22">
        <v>0.01</v>
      </c>
      <c r="F23" s="23">
        <f>(E23*100)/E33</f>
        <v>0.07782101167315174</v>
      </c>
      <c r="G23" s="22">
        <v>0.01</v>
      </c>
      <c r="H23" s="23">
        <f>(G23*100)/G33</f>
        <v>0.08025682182985554</v>
      </c>
      <c r="I23" s="22">
        <v>0.02</v>
      </c>
      <c r="J23" s="23">
        <f>(I23*100)/I33</f>
        <v>0.19102196752626557</v>
      </c>
      <c r="K23" s="22">
        <v>0.02</v>
      </c>
      <c r="L23" s="23">
        <f>(K23*100)/K33</f>
        <v>0.1984126984126984</v>
      </c>
      <c r="M23" s="22">
        <v>0.02</v>
      </c>
      <c r="N23" s="45">
        <f>(M23*100)/M33</f>
        <v>0.24125452352231602</v>
      </c>
      <c r="O23" s="51">
        <v>0.02</v>
      </c>
      <c r="P23" s="36">
        <v>0.4</v>
      </c>
      <c r="S23" s="22">
        <v>0.02</v>
      </c>
      <c r="T23" s="23">
        <f>(S23*100)/S33</f>
        <v>0.4761904761904763</v>
      </c>
    </row>
    <row r="24" spans="1:20" ht="12.75">
      <c r="A24" s="9"/>
      <c r="B24" s="10" t="s">
        <v>15</v>
      </c>
      <c r="C24" s="22">
        <v>0.24</v>
      </c>
      <c r="D24" s="23">
        <f>(C24*100)/C33</f>
        <v>2.127659574468085</v>
      </c>
      <c r="E24" s="22">
        <v>0.24</v>
      </c>
      <c r="F24" s="23">
        <f>(E24*100)/E33</f>
        <v>1.8677042801556418</v>
      </c>
      <c r="G24" s="22">
        <v>0.24</v>
      </c>
      <c r="H24" s="23">
        <f>(G24*100)/G33</f>
        <v>1.9261637239165328</v>
      </c>
      <c r="I24" s="22">
        <v>0.24</v>
      </c>
      <c r="J24" s="23">
        <f>(I24*100)/I33</f>
        <v>2.292263610315187</v>
      </c>
      <c r="K24" s="22">
        <v>0.24</v>
      </c>
      <c r="L24" s="23">
        <f>(K24*100)/K33</f>
        <v>2.380952380952381</v>
      </c>
      <c r="M24" s="22">
        <v>0.24</v>
      </c>
      <c r="N24" s="45">
        <f>(M24*100)/M33</f>
        <v>2.8950542822677923</v>
      </c>
      <c r="O24" s="51">
        <v>0.24</v>
      </c>
      <c r="P24" s="36">
        <v>4.4</v>
      </c>
      <c r="S24" s="22">
        <v>0.24</v>
      </c>
      <c r="T24" s="23">
        <f>(S24*100)/S33</f>
        <v>5.714285714285715</v>
      </c>
    </row>
    <row r="25" spans="1:20" ht="12.75">
      <c r="A25" s="9"/>
      <c r="B25" s="10" t="s">
        <v>16</v>
      </c>
      <c r="C25" s="22">
        <v>0.2</v>
      </c>
      <c r="D25" s="23">
        <f>(C25*100)/C33</f>
        <v>1.773049645390071</v>
      </c>
      <c r="E25" s="22">
        <v>0.2</v>
      </c>
      <c r="F25" s="23">
        <f>(E25*100)/E33</f>
        <v>1.5564202334630348</v>
      </c>
      <c r="G25" s="22">
        <v>0.2</v>
      </c>
      <c r="H25" s="23">
        <f>(G25*100)/G33</f>
        <v>1.6051364365971106</v>
      </c>
      <c r="I25" s="22">
        <v>0.2</v>
      </c>
      <c r="J25" s="23">
        <f>(I25*100)/I33</f>
        <v>1.9102196752626557</v>
      </c>
      <c r="K25" s="22">
        <v>0.2</v>
      </c>
      <c r="L25" s="23">
        <f>(K25*100)/K33</f>
        <v>1.9841269841269842</v>
      </c>
      <c r="M25" s="22">
        <v>0.17</v>
      </c>
      <c r="N25" s="45">
        <f>(M25*100)/M33</f>
        <v>2.050663449939686</v>
      </c>
      <c r="O25" s="51">
        <v>0.25</v>
      </c>
      <c r="P25" s="36">
        <v>4.6</v>
      </c>
      <c r="S25" s="22">
        <v>0.25</v>
      </c>
      <c r="T25" s="23">
        <f>(S25*100)/S33</f>
        <v>5.952380952380953</v>
      </c>
    </row>
    <row r="26" spans="1:20" ht="12.75">
      <c r="A26" s="11"/>
      <c r="B26" s="10" t="s">
        <v>17</v>
      </c>
      <c r="C26" s="22">
        <v>0.01</v>
      </c>
      <c r="D26" s="23">
        <f>(C26*100)/C33</f>
        <v>0.08865248226950355</v>
      </c>
      <c r="E26" s="22">
        <v>0.01</v>
      </c>
      <c r="F26" s="23">
        <f>(E26*100)/E33</f>
        <v>0.07782101167315174</v>
      </c>
      <c r="G26" s="22">
        <v>0.01</v>
      </c>
      <c r="H26" s="23">
        <f>(G26*100)/G33</f>
        <v>0.08025682182985554</v>
      </c>
      <c r="I26" s="22">
        <v>0.01</v>
      </c>
      <c r="J26" s="23">
        <f>(I26*100)/I33</f>
        <v>0.09551098376313279</v>
      </c>
      <c r="K26" s="22">
        <v>0.01</v>
      </c>
      <c r="L26" s="23">
        <f>(K26*100)/K33</f>
        <v>0.0992063492063492</v>
      </c>
      <c r="M26" s="22">
        <v>0.01</v>
      </c>
      <c r="N26" s="45">
        <f>(M26*100)/M33</f>
        <v>0.12062726176115801</v>
      </c>
      <c r="O26" s="51">
        <v>0.01</v>
      </c>
      <c r="P26" s="36">
        <v>0.2</v>
      </c>
      <c r="S26" s="22">
        <v>0.01</v>
      </c>
      <c r="T26" s="23">
        <f>(S26*100)/S33</f>
        <v>0.23809523809523814</v>
      </c>
    </row>
    <row r="27" spans="1:20" s="3" customFormat="1" ht="23.25" customHeight="1">
      <c r="A27" s="14">
        <v>7</v>
      </c>
      <c r="B27" s="13" t="s">
        <v>18</v>
      </c>
      <c r="C27" s="30">
        <v>1.1</v>
      </c>
      <c r="D27" s="31">
        <f>(C27*100)/C33</f>
        <v>9.751773049645392</v>
      </c>
      <c r="E27" s="30">
        <v>2.67</v>
      </c>
      <c r="F27" s="31">
        <f>(E27*100)/E33</f>
        <v>20.778210116731515</v>
      </c>
      <c r="G27" s="30">
        <v>2.67</v>
      </c>
      <c r="H27" s="31">
        <f>(G27*100)/G33</f>
        <v>21.428571428571427</v>
      </c>
      <c r="I27" s="30">
        <f>I28+I29+I30</f>
        <v>0</v>
      </c>
      <c r="J27" s="31">
        <f>(I27*100)/I33</f>
        <v>0</v>
      </c>
      <c r="K27" s="30">
        <f>K28+K29+K30</f>
        <v>0</v>
      </c>
      <c r="L27" s="31">
        <f>(K27*100)/K33</f>
        <v>0</v>
      </c>
      <c r="M27" s="30">
        <f>M28+M29+M30</f>
        <v>0</v>
      </c>
      <c r="N27" s="44">
        <f>(M27*100)/M33</f>
        <v>0</v>
      </c>
      <c r="O27" s="44">
        <v>0</v>
      </c>
      <c r="P27" s="44">
        <v>0</v>
      </c>
      <c r="S27" s="30">
        <f>S28+S29+S30</f>
        <v>0</v>
      </c>
      <c r="T27" s="31">
        <f>(S27*100)/S33</f>
        <v>0</v>
      </c>
    </row>
    <row r="28" spans="1:20" ht="12.75">
      <c r="A28" s="9"/>
      <c r="B28" s="10" t="s">
        <v>19</v>
      </c>
      <c r="C28" s="22">
        <v>1.04</v>
      </c>
      <c r="D28" s="23">
        <f>(C28*100)/C33</f>
        <v>9.21985815602837</v>
      </c>
      <c r="E28" s="22">
        <v>2.54</v>
      </c>
      <c r="F28" s="23">
        <f>(E28*100)/E33</f>
        <v>19.766536964980542</v>
      </c>
      <c r="G28" s="22">
        <v>2.54</v>
      </c>
      <c r="H28" s="23">
        <f>(G28*100)/G33</f>
        <v>20.385232744783305</v>
      </c>
      <c r="I28" s="22"/>
      <c r="J28" s="23">
        <f>(I28*100)/I33</f>
        <v>0</v>
      </c>
      <c r="K28" s="22"/>
      <c r="L28" s="23">
        <f>(K28*100)/K33</f>
        <v>0</v>
      </c>
      <c r="M28" s="22"/>
      <c r="N28" s="45">
        <f>(M28*100)/M33</f>
        <v>0</v>
      </c>
      <c r="O28" s="51">
        <v>0</v>
      </c>
      <c r="P28" s="36">
        <v>0</v>
      </c>
      <c r="S28" s="22"/>
      <c r="T28" s="23">
        <f>(S28*100)/S33</f>
        <v>0</v>
      </c>
    </row>
    <row r="29" spans="1:20" ht="12.75">
      <c r="A29" s="9"/>
      <c r="B29" s="10" t="s">
        <v>20</v>
      </c>
      <c r="C29" s="22">
        <v>0.06</v>
      </c>
      <c r="D29" s="23">
        <f>(C29*100)/C33</f>
        <v>0.5319148936170213</v>
      </c>
      <c r="E29" s="22">
        <v>0.12</v>
      </c>
      <c r="F29" s="23">
        <f>(E29*100)/E33</f>
        <v>0.9338521400778209</v>
      </c>
      <c r="G29" s="22">
        <v>0.12</v>
      </c>
      <c r="H29" s="23">
        <f>(G29*100)/G33</f>
        <v>0.9630818619582664</v>
      </c>
      <c r="I29" s="22"/>
      <c r="J29" s="23">
        <f>(I29*100)/I33</f>
        <v>0</v>
      </c>
      <c r="K29" s="22"/>
      <c r="L29" s="23">
        <f>(K29*100)/K33</f>
        <v>0</v>
      </c>
      <c r="M29" s="22"/>
      <c r="N29" s="45">
        <f>(M29*100)/M33</f>
        <v>0</v>
      </c>
      <c r="O29" s="51">
        <v>0</v>
      </c>
      <c r="P29" s="36">
        <v>0</v>
      </c>
      <c r="S29" s="22"/>
      <c r="T29" s="23">
        <f>(S29*100)/S33</f>
        <v>0</v>
      </c>
    </row>
    <row r="30" spans="1:20" ht="12.75">
      <c r="A30" s="11"/>
      <c r="B30" s="10" t="s">
        <v>21</v>
      </c>
      <c r="C30" s="22">
        <v>0.003</v>
      </c>
      <c r="D30" s="23">
        <f>(C30*100)/C33</f>
        <v>0.026595744680851064</v>
      </c>
      <c r="E30" s="22">
        <v>0.01</v>
      </c>
      <c r="F30" s="23">
        <f>(E30*100)/E33</f>
        <v>0.07782101167315174</v>
      </c>
      <c r="G30" s="22">
        <v>0.01</v>
      </c>
      <c r="H30" s="23">
        <f>(G30*100)/G33</f>
        <v>0.08025682182985554</v>
      </c>
      <c r="I30" s="22"/>
      <c r="J30" s="23">
        <f>(I30*100)/I33</f>
        <v>0</v>
      </c>
      <c r="K30" s="22"/>
      <c r="L30" s="23">
        <f>(K30*100)/K33</f>
        <v>0</v>
      </c>
      <c r="M30" s="22"/>
      <c r="N30" s="45">
        <f>(M30*100)/M33</f>
        <v>0</v>
      </c>
      <c r="O30" s="51">
        <v>0</v>
      </c>
      <c r="P30" s="36">
        <v>0</v>
      </c>
      <c r="S30" s="22"/>
      <c r="T30" s="23">
        <f>(S30*100)/S33</f>
        <v>0</v>
      </c>
    </row>
    <row r="31" spans="1:20" s="3" customFormat="1" ht="12.75">
      <c r="A31" s="12">
        <v>8</v>
      </c>
      <c r="B31" s="13" t="s">
        <v>22</v>
      </c>
      <c r="C31" s="20">
        <v>0</v>
      </c>
      <c r="D31" s="21">
        <f>(C31*100)/C33</f>
        <v>0</v>
      </c>
      <c r="E31" s="20">
        <v>0</v>
      </c>
      <c r="F31" s="21">
        <f>(E31*100)/E33</f>
        <v>0</v>
      </c>
      <c r="G31" s="20">
        <v>0</v>
      </c>
      <c r="H31" s="21">
        <f>(G31*100)/G33</f>
        <v>0</v>
      </c>
      <c r="I31" s="20">
        <v>0</v>
      </c>
      <c r="J31" s="21">
        <f>(I31*100)/I33</f>
        <v>0</v>
      </c>
      <c r="K31" s="20">
        <v>0</v>
      </c>
      <c r="L31" s="21">
        <f>(K31*100)/K33</f>
        <v>0</v>
      </c>
      <c r="M31" s="20">
        <v>0</v>
      </c>
      <c r="N31" s="33">
        <f>(M31*100)/M33</f>
        <v>0</v>
      </c>
      <c r="O31" s="50">
        <v>0</v>
      </c>
      <c r="P31" s="35">
        <v>0</v>
      </c>
      <c r="S31" s="20">
        <v>0</v>
      </c>
      <c r="T31" s="21">
        <f>(S31*100)/S33</f>
        <v>0</v>
      </c>
    </row>
    <row r="32" spans="1:20" s="3" customFormat="1" ht="12.75">
      <c r="A32" s="12">
        <v>9</v>
      </c>
      <c r="B32" s="13" t="s">
        <v>24</v>
      </c>
      <c r="C32" s="20">
        <v>0.29</v>
      </c>
      <c r="D32" s="21">
        <f>(C32*100)/C33</f>
        <v>2.5709219858156027</v>
      </c>
      <c r="E32" s="20">
        <v>0.39</v>
      </c>
      <c r="F32" s="21">
        <f>(E32*100)/E33</f>
        <v>3.035019455252918</v>
      </c>
      <c r="G32" s="20">
        <v>0.39</v>
      </c>
      <c r="H32" s="21">
        <f>(G32*100)/G33</f>
        <v>3.1300160513643656</v>
      </c>
      <c r="I32" s="20">
        <v>0.35</v>
      </c>
      <c r="J32" s="21">
        <f>(I32*100)/I33</f>
        <v>3.3428844317096473</v>
      </c>
      <c r="K32" s="20">
        <v>0.35</v>
      </c>
      <c r="L32" s="21">
        <f>(K32*100)/K33</f>
        <v>3.4722222222222223</v>
      </c>
      <c r="M32" s="20">
        <v>0.26</v>
      </c>
      <c r="N32" s="33">
        <f>(M32*100)/M33</f>
        <v>3.136308805790108</v>
      </c>
      <c r="O32" s="50">
        <v>0.16</v>
      </c>
      <c r="P32" s="35">
        <v>3</v>
      </c>
      <c r="S32" s="20">
        <v>0.01</v>
      </c>
      <c r="T32" s="21">
        <v>0.2</v>
      </c>
    </row>
    <row r="33" spans="1:20" s="3" customFormat="1" ht="15" customHeight="1">
      <c r="A33" s="12">
        <v>10</v>
      </c>
      <c r="B33" s="13" t="s">
        <v>23</v>
      </c>
      <c r="C33" s="20">
        <f aca="true" t="shared" si="0" ref="C33:N33">SUM(C9+C13+C14+C15+C17+C19+C27+C31+C32)</f>
        <v>11.28</v>
      </c>
      <c r="D33" s="29">
        <f t="shared" si="0"/>
        <v>100.00000000000001</v>
      </c>
      <c r="E33" s="20">
        <f t="shared" si="0"/>
        <v>12.850000000000001</v>
      </c>
      <c r="F33" s="29">
        <f t="shared" si="0"/>
        <v>100</v>
      </c>
      <c r="G33" s="20">
        <f t="shared" si="0"/>
        <v>12.46</v>
      </c>
      <c r="H33" s="29">
        <f t="shared" si="0"/>
        <v>100</v>
      </c>
      <c r="I33" s="20">
        <f t="shared" si="0"/>
        <v>10.469999999999997</v>
      </c>
      <c r="J33" s="29">
        <f t="shared" si="0"/>
        <v>100.00000000000001</v>
      </c>
      <c r="K33" s="20">
        <f t="shared" si="0"/>
        <v>10.08</v>
      </c>
      <c r="L33" s="29">
        <f t="shared" si="0"/>
        <v>100</v>
      </c>
      <c r="M33" s="20">
        <f t="shared" si="0"/>
        <v>8.290000000000001</v>
      </c>
      <c r="N33" s="33">
        <f t="shared" si="0"/>
        <v>99.99999999999999</v>
      </c>
      <c r="O33" s="50">
        <v>5.4</v>
      </c>
      <c r="P33" s="35">
        <v>100</v>
      </c>
      <c r="S33" s="20">
        <f>SUM(S9+S13+S14+S15+S17+S19+S27+S31+S32)</f>
        <v>4.199999999999999</v>
      </c>
      <c r="T33" s="29">
        <f>SUM(T9+T13+T14+T15+T17+T19+T27+T31+T32)</f>
        <v>99.96190476190478</v>
      </c>
    </row>
  </sheetData>
  <sheetProtection/>
  <mergeCells count="13">
    <mergeCell ref="M7:N7"/>
    <mergeCell ref="O7:R7"/>
    <mergeCell ref="S7:T7"/>
    <mergeCell ref="A6:A8"/>
    <mergeCell ref="B6:B8"/>
    <mergeCell ref="C6:D6"/>
    <mergeCell ref="E6:R6"/>
    <mergeCell ref="C7:C8"/>
    <mergeCell ref="D7:D8"/>
    <mergeCell ref="E7:F7"/>
    <mergeCell ref="G7:H7"/>
    <mergeCell ref="I7:J7"/>
    <mergeCell ref="K7:L7"/>
  </mergeCells>
  <printOptions/>
  <pageMargins left="0.2362204724409449" right="0.2362204724409449" top="0.35433070866141736" bottom="0.35433070866141736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45.25390625" style="2" customWidth="1"/>
    <col min="3" max="3" width="6.125" style="1" customWidth="1"/>
    <col min="4" max="4" width="5.375" style="1" customWidth="1"/>
    <col min="5" max="5" width="6.125" style="0" customWidth="1"/>
    <col min="6" max="6" width="5.375" style="0" customWidth="1"/>
    <col min="7" max="7" width="6.00390625" style="0" customWidth="1"/>
    <col min="8" max="8" width="5.625" style="0" customWidth="1"/>
    <col min="9" max="9" width="6.125" style="0" customWidth="1"/>
    <col min="10" max="10" width="5.75390625" style="0" customWidth="1"/>
    <col min="11" max="11" width="5.875" style="0" customWidth="1"/>
    <col min="12" max="13" width="5.75390625" style="0" customWidth="1"/>
    <col min="14" max="14" width="5.75390625" style="42" customWidth="1"/>
    <col min="15" max="15" width="6.00390625" style="42" customWidth="1"/>
    <col min="16" max="16" width="5.875" style="0" customWidth="1"/>
    <col min="17" max="17" width="6.25390625" style="0" hidden="1" customWidth="1"/>
    <col min="18" max="18" width="2.125" style="0" hidden="1" customWidth="1"/>
    <col min="19" max="19" width="6.00390625" style="0" customWidth="1"/>
    <col min="20" max="20" width="5.625" style="0" customWidth="1"/>
  </cols>
  <sheetData>
    <row r="1" spans="1:19" ht="12.75">
      <c r="A1" s="6"/>
      <c r="B1" s="6" t="s">
        <v>43</v>
      </c>
      <c r="S1" s="42"/>
    </row>
    <row r="2" spans="1:2" ht="12.75" customHeight="1">
      <c r="A2" s="6"/>
      <c r="B2" s="56" t="s">
        <v>39</v>
      </c>
    </row>
    <row r="3" spans="1:2" ht="12.75">
      <c r="A3" s="6"/>
      <c r="B3" s="6" t="s">
        <v>40</v>
      </c>
    </row>
    <row r="4" spans="1:7" ht="12.75">
      <c r="A4" s="6"/>
      <c r="B4" s="57" t="s">
        <v>41</v>
      </c>
      <c r="C4" s="57" t="s">
        <v>42</v>
      </c>
      <c r="D4" s="57"/>
      <c r="E4" s="57"/>
      <c r="F4" s="57"/>
      <c r="G4" s="57"/>
    </row>
    <row r="5" spans="1:8" ht="12.75">
      <c r="A5" s="6"/>
      <c r="H5" s="6"/>
    </row>
    <row r="6" spans="1:20" s="4" customFormat="1" ht="29.25" customHeight="1">
      <c r="A6" s="61" t="s">
        <v>0</v>
      </c>
      <c r="B6" s="64" t="s">
        <v>1</v>
      </c>
      <c r="C6" s="59" t="s">
        <v>25</v>
      </c>
      <c r="D6" s="60"/>
      <c r="E6" s="70" t="s">
        <v>28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  <c r="S6" s="40"/>
      <c r="T6" s="34"/>
    </row>
    <row r="7" spans="1:20" s="5" customFormat="1" ht="59.25" customHeight="1">
      <c r="A7" s="62"/>
      <c r="B7" s="65"/>
      <c r="C7" s="67" t="s">
        <v>26</v>
      </c>
      <c r="D7" s="68" t="s">
        <v>27</v>
      </c>
      <c r="E7" s="68" t="s">
        <v>29</v>
      </c>
      <c r="F7" s="68"/>
      <c r="G7" s="68" t="s">
        <v>31</v>
      </c>
      <c r="H7" s="68"/>
      <c r="I7" s="68" t="s">
        <v>32</v>
      </c>
      <c r="J7" s="68"/>
      <c r="K7" s="68" t="s">
        <v>33</v>
      </c>
      <c r="L7" s="68"/>
      <c r="M7" s="68" t="s">
        <v>36</v>
      </c>
      <c r="N7" s="68"/>
      <c r="O7" s="72" t="s">
        <v>37</v>
      </c>
      <c r="P7" s="72"/>
      <c r="Q7" s="68"/>
      <c r="R7" s="73"/>
      <c r="S7" s="59" t="s">
        <v>30</v>
      </c>
      <c r="T7" s="60"/>
    </row>
    <row r="8" spans="1:20" s="4" customFormat="1" ht="12.75">
      <c r="A8" s="63"/>
      <c r="B8" s="66"/>
      <c r="C8" s="60"/>
      <c r="D8" s="69"/>
      <c r="E8" s="19" t="s">
        <v>26</v>
      </c>
      <c r="F8" s="19" t="s">
        <v>27</v>
      </c>
      <c r="G8" s="19" t="s">
        <v>26</v>
      </c>
      <c r="H8" s="19" t="s">
        <v>27</v>
      </c>
      <c r="I8" s="19" t="s">
        <v>26</v>
      </c>
      <c r="J8" s="19" t="s">
        <v>27</v>
      </c>
      <c r="K8" s="19" t="s">
        <v>26</v>
      </c>
      <c r="L8" s="19" t="s">
        <v>27</v>
      </c>
      <c r="M8" s="19" t="s">
        <v>26</v>
      </c>
      <c r="N8" s="43" t="s">
        <v>27</v>
      </c>
      <c r="O8" s="49" t="s">
        <v>26</v>
      </c>
      <c r="P8" s="32" t="s">
        <v>27</v>
      </c>
      <c r="S8" s="41" t="s">
        <v>26</v>
      </c>
      <c r="T8" s="41" t="s">
        <v>27</v>
      </c>
    </row>
    <row r="9" spans="1:20" s="3" customFormat="1" ht="24">
      <c r="A9" s="7">
        <v>1</v>
      </c>
      <c r="B9" s="8" t="s">
        <v>2</v>
      </c>
      <c r="C9" s="30">
        <v>2.72</v>
      </c>
      <c r="D9" s="31">
        <f>(C9*100)/C33</f>
        <v>24.113475177304966</v>
      </c>
      <c r="E9" s="30">
        <v>1.85</v>
      </c>
      <c r="F9" s="31">
        <f>(E9*100)/E33</f>
        <v>14.396887159533073</v>
      </c>
      <c r="G9" s="30">
        <v>1.46</v>
      </c>
      <c r="H9" s="31">
        <f>(G9*100)/G33</f>
        <v>11.717495987158907</v>
      </c>
      <c r="I9" s="30">
        <v>3.11</v>
      </c>
      <c r="J9" s="31">
        <f>(I9*100)/I33</f>
        <v>29.703915950334295</v>
      </c>
      <c r="K9" s="30">
        <v>2.72</v>
      </c>
      <c r="L9" s="31">
        <f>(K9*100)/K33</f>
        <v>26.984126984126984</v>
      </c>
      <c r="M9" s="30">
        <v>2.27</v>
      </c>
      <c r="N9" s="44">
        <f>(M9*100)/M33</f>
        <v>27.382388419782867</v>
      </c>
      <c r="O9" s="44">
        <v>0.94</v>
      </c>
      <c r="P9" s="44">
        <v>17.4</v>
      </c>
      <c r="S9" s="30">
        <v>1.25</v>
      </c>
      <c r="T9" s="31">
        <f>(S9*100)/S33</f>
        <v>29.761904761904766</v>
      </c>
    </row>
    <row r="10" spans="1:20" ht="12.75">
      <c r="A10" s="9"/>
      <c r="B10" s="10" t="s">
        <v>3</v>
      </c>
      <c r="C10" s="22">
        <v>2.09</v>
      </c>
      <c r="D10" s="23">
        <f>(C10*100)/C33</f>
        <v>18.52836879432624</v>
      </c>
      <c r="E10" s="22">
        <v>1.22</v>
      </c>
      <c r="F10" s="23">
        <f>(E10*100)/E33</f>
        <v>9.494163424124512</v>
      </c>
      <c r="G10" s="22">
        <v>1.22</v>
      </c>
      <c r="H10" s="23">
        <f>(G10*100)/G33</f>
        <v>9.791332263242374</v>
      </c>
      <c r="I10" s="22">
        <v>2.48</v>
      </c>
      <c r="J10" s="23">
        <f>(I10*100)/I33</f>
        <v>23.68672397325693</v>
      </c>
      <c r="K10" s="22">
        <v>2.48</v>
      </c>
      <c r="L10" s="23">
        <f>(K10*100)/K33</f>
        <v>24.603174603174605</v>
      </c>
      <c r="M10" s="22">
        <v>2.03</v>
      </c>
      <c r="N10" s="45">
        <f>(M10*100)/M33</f>
        <v>24.487334137515074</v>
      </c>
      <c r="O10" s="51">
        <v>0.7</v>
      </c>
      <c r="P10" s="36">
        <v>13</v>
      </c>
      <c r="S10" s="22">
        <v>1.01</v>
      </c>
      <c r="T10" s="23">
        <f>(S10*100)/S33</f>
        <v>24.04761904761905</v>
      </c>
    </row>
    <row r="11" spans="1:20" ht="12.75">
      <c r="A11" s="9"/>
      <c r="B11" s="10" t="s">
        <v>4</v>
      </c>
      <c r="C11" s="22">
        <v>0.39</v>
      </c>
      <c r="D11" s="23">
        <f>(C11*100)/C33</f>
        <v>3.4574468085106385</v>
      </c>
      <c r="E11" s="22">
        <v>0.39</v>
      </c>
      <c r="F11" s="23">
        <f>(E11*100)/E33</f>
        <v>3.035019455252918</v>
      </c>
      <c r="G11" s="22"/>
      <c r="H11" s="23">
        <f>(G11*100)/G33</f>
        <v>0</v>
      </c>
      <c r="I11" s="22">
        <v>0.39</v>
      </c>
      <c r="J11" s="23">
        <f>(I11*100)/I33</f>
        <v>3.7249283667621786</v>
      </c>
      <c r="K11" s="22"/>
      <c r="L11" s="23">
        <f>(K11*100)/K33</f>
        <v>0</v>
      </c>
      <c r="M11" s="22"/>
      <c r="N11" s="45">
        <f>(M11*100)/M33</f>
        <v>0</v>
      </c>
      <c r="O11" s="51">
        <v>0</v>
      </c>
      <c r="P11" s="36"/>
      <c r="S11" s="22"/>
      <c r="T11" s="23">
        <f>(S11*100)/S33</f>
        <v>0</v>
      </c>
    </row>
    <row r="12" spans="1:20" ht="12.75">
      <c r="A12" s="11"/>
      <c r="B12" s="10" t="s">
        <v>5</v>
      </c>
      <c r="C12" s="22">
        <v>0.24</v>
      </c>
      <c r="D12" s="23">
        <f>(C12*100)/C33</f>
        <v>2.127659574468085</v>
      </c>
      <c r="E12" s="22">
        <v>0.24</v>
      </c>
      <c r="F12" s="23">
        <f>(E12*100)/E33</f>
        <v>1.8677042801556418</v>
      </c>
      <c r="G12" s="22">
        <v>0.24</v>
      </c>
      <c r="H12" s="23">
        <f>(G12*100)/G33</f>
        <v>1.9261637239165328</v>
      </c>
      <c r="I12" s="22">
        <v>0.24</v>
      </c>
      <c r="J12" s="23">
        <f>(I12*100)/I33</f>
        <v>2.292263610315187</v>
      </c>
      <c r="K12" s="22">
        <v>0.24</v>
      </c>
      <c r="L12" s="23">
        <f>(K12*100)/K33</f>
        <v>2.380952380952381</v>
      </c>
      <c r="M12" s="22">
        <v>0.24</v>
      </c>
      <c r="N12" s="45">
        <f>(M12*100)/M33</f>
        <v>2.8950542822677923</v>
      </c>
      <c r="O12" s="51">
        <v>0.24</v>
      </c>
      <c r="P12" s="36">
        <v>4.4</v>
      </c>
      <c r="S12" s="22">
        <v>0.24</v>
      </c>
      <c r="T12" s="23">
        <f>(S12*100)/S33</f>
        <v>5.714285714285715</v>
      </c>
    </row>
    <row r="13" spans="1:20" s="3" customFormat="1" ht="12.75">
      <c r="A13" s="12">
        <v>2</v>
      </c>
      <c r="B13" s="13" t="s">
        <v>34</v>
      </c>
      <c r="C13" s="20">
        <v>2.53</v>
      </c>
      <c r="D13" s="21">
        <f>(C13*100)/C33</f>
        <v>22.429078014184395</v>
      </c>
      <c r="E13" s="20">
        <v>3.2</v>
      </c>
      <c r="F13" s="21">
        <f>(E13*100)/E33</f>
        <v>24.902723735408557</v>
      </c>
      <c r="G13" s="20">
        <v>3.2</v>
      </c>
      <c r="H13" s="21">
        <f>(G13*100)/G33</f>
        <v>25.68218298555377</v>
      </c>
      <c r="I13" s="20">
        <v>2.73</v>
      </c>
      <c r="J13" s="21">
        <f>(I13*100)/I33</f>
        <v>26.07449856733525</v>
      </c>
      <c r="K13" s="20">
        <v>2.73</v>
      </c>
      <c r="L13" s="21">
        <f>(K13*100)/K33</f>
        <v>27.083333333333332</v>
      </c>
      <c r="M13" s="20">
        <v>1.93</v>
      </c>
      <c r="N13" s="33">
        <f>(M13*100)/M33</f>
        <v>23.281061519903496</v>
      </c>
      <c r="O13" s="50">
        <v>1.48</v>
      </c>
      <c r="P13" s="35">
        <v>27.4</v>
      </c>
      <c r="S13" s="20">
        <v>0.15</v>
      </c>
      <c r="T13" s="21">
        <f>(S13*100)/S33</f>
        <v>3.571428571428572</v>
      </c>
    </row>
    <row r="14" spans="1:20" s="3" customFormat="1" ht="12.75">
      <c r="A14" s="12">
        <v>3</v>
      </c>
      <c r="B14" s="13" t="s">
        <v>35</v>
      </c>
      <c r="C14" s="24">
        <v>0.03</v>
      </c>
      <c r="D14" s="21">
        <f>(C14*100)/C33</f>
        <v>0.26595744680851063</v>
      </c>
      <c r="E14" s="24">
        <v>0.03</v>
      </c>
      <c r="F14" s="21">
        <f>(E14*100)/E33</f>
        <v>0.23346303501945523</v>
      </c>
      <c r="G14" s="24">
        <v>0.03</v>
      </c>
      <c r="H14" s="21">
        <f>(G14*100)/G33</f>
        <v>0.2407704654895666</v>
      </c>
      <c r="I14" s="24">
        <v>0.01</v>
      </c>
      <c r="J14" s="21">
        <f>(I14*100)/I33</f>
        <v>0.09551098376313279</v>
      </c>
      <c r="K14" s="24">
        <v>0.01</v>
      </c>
      <c r="L14" s="21">
        <f>(K14*100)/K33</f>
        <v>0.0992063492063492</v>
      </c>
      <c r="M14" s="24">
        <v>0.01</v>
      </c>
      <c r="N14" s="33">
        <f>(M14*100)/M33</f>
        <v>0.12062726176115801</v>
      </c>
      <c r="O14" s="52">
        <v>0.01</v>
      </c>
      <c r="P14" s="37">
        <v>0.2</v>
      </c>
      <c r="S14" s="24">
        <v>0.01</v>
      </c>
      <c r="T14" s="21">
        <f>(S14*100)/S33</f>
        <v>0.23809523809523814</v>
      </c>
    </row>
    <row r="15" spans="1:20" s="3" customFormat="1" ht="12.75">
      <c r="A15" s="14">
        <v>4</v>
      </c>
      <c r="B15" s="15" t="s">
        <v>6</v>
      </c>
      <c r="C15" s="24">
        <v>0.43</v>
      </c>
      <c r="D15" s="25">
        <f>(C15*100)/C33</f>
        <v>3.8120567375886525</v>
      </c>
      <c r="E15" s="24">
        <v>0.42</v>
      </c>
      <c r="F15" s="25">
        <f>(E15*100)/E33</f>
        <v>3.268482490272373</v>
      </c>
      <c r="G15" s="24">
        <v>0.42</v>
      </c>
      <c r="H15" s="25">
        <f>(G15*100)/G33</f>
        <v>3.3707865168539324</v>
      </c>
      <c r="I15" s="24">
        <v>0.43</v>
      </c>
      <c r="J15" s="25">
        <f>(I15*100)/I33</f>
        <v>4.10697230181471</v>
      </c>
      <c r="K15" s="24">
        <v>0.43</v>
      </c>
      <c r="L15" s="25">
        <f>(K15*100)/K33</f>
        <v>4.265873015873016</v>
      </c>
      <c r="M15" s="24">
        <v>0.4</v>
      </c>
      <c r="N15" s="46">
        <f>(M15*100)/M33</f>
        <v>4.8250904704463204</v>
      </c>
      <c r="O15" s="53">
        <v>0.26</v>
      </c>
      <c r="P15" s="37">
        <v>4.8</v>
      </c>
      <c r="S15" s="24">
        <v>0.23</v>
      </c>
      <c r="T15" s="25">
        <f>(S15*100)/S33</f>
        <v>5.476190476190477</v>
      </c>
    </row>
    <row r="16" spans="1:20" ht="12.75">
      <c r="A16" s="11"/>
      <c r="B16" s="16" t="s">
        <v>7</v>
      </c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47"/>
      <c r="O16" s="54"/>
      <c r="P16" s="39"/>
      <c r="S16" s="26"/>
      <c r="T16" s="27"/>
    </row>
    <row r="17" spans="1:20" s="3" customFormat="1" ht="12.75">
      <c r="A17" s="14">
        <v>5</v>
      </c>
      <c r="B17" s="17" t="s">
        <v>8</v>
      </c>
      <c r="C17" s="24">
        <v>2.05</v>
      </c>
      <c r="D17" s="25">
        <f>(C17*100)/C33</f>
        <v>18.173758865248224</v>
      </c>
      <c r="E17" s="24">
        <v>2.05</v>
      </c>
      <c r="F17" s="25">
        <f>(E17*100)/E33</f>
        <v>15.953307392996106</v>
      </c>
      <c r="G17" s="24">
        <v>2.05</v>
      </c>
      <c r="H17" s="25">
        <f>(G17*100)/G33</f>
        <v>16.45264847512038</v>
      </c>
      <c r="I17" s="24">
        <v>2.05</v>
      </c>
      <c r="J17" s="25">
        <f>(I17*100)/I33</f>
        <v>19.579751671442217</v>
      </c>
      <c r="K17" s="24">
        <v>2.05</v>
      </c>
      <c r="L17" s="25">
        <f>(K17*100)/K33</f>
        <v>20.337301587301585</v>
      </c>
      <c r="M17" s="24">
        <v>1.71</v>
      </c>
      <c r="N17" s="46">
        <f>(M17*100)/M33</f>
        <v>20.62726176115802</v>
      </c>
      <c r="O17" s="53">
        <v>1.05</v>
      </c>
      <c r="P17" s="37">
        <v>19.4</v>
      </c>
      <c r="S17" s="24">
        <v>1.05</v>
      </c>
      <c r="T17" s="25">
        <f>(S17*100)/S33</f>
        <v>25.000000000000004</v>
      </c>
    </row>
    <row r="18" spans="1:20" ht="21.75" customHeight="1">
      <c r="A18" s="11"/>
      <c r="B18" s="18" t="s">
        <v>9</v>
      </c>
      <c r="C18" s="26"/>
      <c r="D18" s="28"/>
      <c r="E18" s="26"/>
      <c r="F18" s="28"/>
      <c r="G18" s="26"/>
      <c r="H18" s="28"/>
      <c r="I18" s="26"/>
      <c r="J18" s="28"/>
      <c r="K18" s="26"/>
      <c r="L18" s="28"/>
      <c r="M18" s="26"/>
      <c r="N18" s="48"/>
      <c r="O18" s="55"/>
      <c r="P18" s="38"/>
      <c r="S18" s="26"/>
      <c r="T18" s="28"/>
    </row>
    <row r="19" spans="1:20" s="3" customFormat="1" ht="12.75">
      <c r="A19" s="14">
        <v>6</v>
      </c>
      <c r="B19" s="13" t="s">
        <v>10</v>
      </c>
      <c r="C19" s="30">
        <v>2.13</v>
      </c>
      <c r="D19" s="31">
        <f>(C19*100)/C33</f>
        <v>18.882978723404257</v>
      </c>
      <c r="E19" s="30">
        <v>2.24</v>
      </c>
      <c r="F19" s="31">
        <f>(E19*100)/E33</f>
        <v>17.431906614785994</v>
      </c>
      <c r="G19" s="30">
        <v>2.24</v>
      </c>
      <c r="H19" s="31">
        <f>(G19*100)/G33</f>
        <v>17.97752808988764</v>
      </c>
      <c r="I19" s="30">
        <v>1.79</v>
      </c>
      <c r="J19" s="31">
        <f>(I19*100)/I33</f>
        <v>17.096466093600768</v>
      </c>
      <c r="K19" s="30">
        <v>1.79</v>
      </c>
      <c r="L19" s="31">
        <f>(K19*100)/K33</f>
        <v>17.757936507936506</v>
      </c>
      <c r="M19" s="30">
        <v>1.71</v>
      </c>
      <c r="N19" s="44">
        <f>(M19*100)/M33</f>
        <v>20.62726176115802</v>
      </c>
      <c r="O19" s="44">
        <v>1.5</v>
      </c>
      <c r="P19" s="44">
        <v>27.8</v>
      </c>
      <c r="S19" s="30">
        <v>1.5</v>
      </c>
      <c r="T19" s="31">
        <f>(S19*100)/S33</f>
        <v>35.71428571428572</v>
      </c>
    </row>
    <row r="20" spans="1:20" ht="12.75">
      <c r="A20" s="9"/>
      <c r="B20" s="10" t="s">
        <v>11</v>
      </c>
      <c r="C20" s="22">
        <v>0.5</v>
      </c>
      <c r="D20" s="23">
        <f>(C20*100)/C33</f>
        <v>4.432624113475177</v>
      </c>
      <c r="E20" s="22">
        <v>0.5</v>
      </c>
      <c r="F20" s="23">
        <f>(E20*100)/E33</f>
        <v>3.891050583657587</v>
      </c>
      <c r="G20" s="22">
        <v>0.5</v>
      </c>
      <c r="H20" s="23">
        <f>(G20*100)/G33</f>
        <v>4.012841091492777</v>
      </c>
      <c r="I20" s="22">
        <v>0.5</v>
      </c>
      <c r="J20" s="23">
        <f>(I20*100)/I33</f>
        <v>4.775549188156639</v>
      </c>
      <c r="K20" s="22">
        <v>0.5</v>
      </c>
      <c r="L20" s="23">
        <f>(K20*100)/K33</f>
        <v>4.9603174603174605</v>
      </c>
      <c r="M20" s="22">
        <v>0.49</v>
      </c>
      <c r="N20" s="45">
        <f>(M20*100)/M33</f>
        <v>5.910735826296742</v>
      </c>
      <c r="O20" s="51">
        <v>0.4</v>
      </c>
      <c r="P20" s="36">
        <v>7.4</v>
      </c>
      <c r="S20" s="22">
        <v>0.4</v>
      </c>
      <c r="T20" s="23">
        <f>(S20*100)/S33</f>
        <v>9.523809523809526</v>
      </c>
    </row>
    <row r="21" spans="1:20" ht="12.75">
      <c r="A21" s="9"/>
      <c r="B21" s="10" t="s">
        <v>12</v>
      </c>
      <c r="C21" s="22">
        <v>0.19</v>
      </c>
      <c r="D21" s="23">
        <f>(C21*100)/C33</f>
        <v>1.6843971631205674</v>
      </c>
      <c r="E21" s="22">
        <v>0.2</v>
      </c>
      <c r="F21" s="23">
        <f>(E21*100)/E33</f>
        <v>1.5564202334630348</v>
      </c>
      <c r="G21" s="22">
        <v>0.2</v>
      </c>
      <c r="H21" s="23">
        <f>(G21*100)/G33</f>
        <v>1.6051364365971106</v>
      </c>
      <c r="I21" s="22">
        <v>0.2</v>
      </c>
      <c r="J21" s="23">
        <f>(I21*100)/I33</f>
        <v>1.9102196752626557</v>
      </c>
      <c r="K21" s="22">
        <v>0.2</v>
      </c>
      <c r="L21" s="23">
        <f>(K21*100)/K33</f>
        <v>1.9841269841269842</v>
      </c>
      <c r="M21" s="22">
        <v>0.19</v>
      </c>
      <c r="N21" s="45">
        <f>(M21*100)/M33</f>
        <v>2.2919179734620023</v>
      </c>
      <c r="O21" s="51">
        <v>0.15</v>
      </c>
      <c r="P21" s="36">
        <v>2.8</v>
      </c>
      <c r="S21" s="22">
        <v>0.15</v>
      </c>
      <c r="T21" s="23">
        <f>(S21*100)/S33</f>
        <v>3.571428571428572</v>
      </c>
    </row>
    <row r="22" spans="1:20" ht="24" customHeight="1">
      <c r="A22" s="9"/>
      <c r="B22" s="58" t="s">
        <v>13</v>
      </c>
      <c r="C22" s="22">
        <v>0.97</v>
      </c>
      <c r="D22" s="23">
        <f>(C22*100)/C33</f>
        <v>8.599290780141844</v>
      </c>
      <c r="E22" s="22">
        <v>1.08</v>
      </c>
      <c r="F22" s="23">
        <f>(E22*100)/E33</f>
        <v>8.404669260700388</v>
      </c>
      <c r="G22" s="22">
        <v>1.08</v>
      </c>
      <c r="H22" s="23">
        <f>(G22*100)/G33</f>
        <v>8.667736757624397</v>
      </c>
      <c r="I22" s="22">
        <v>0.62</v>
      </c>
      <c r="J22" s="23">
        <f>(I22*100)/I33</f>
        <v>5.921680993314233</v>
      </c>
      <c r="K22" s="22">
        <v>0.62</v>
      </c>
      <c r="L22" s="23">
        <f>(K22*100)/K33</f>
        <v>6.150793650793651</v>
      </c>
      <c r="M22" s="22">
        <v>0.59</v>
      </c>
      <c r="N22" s="45">
        <f>(M22*100)/M33</f>
        <v>7.117008443908323</v>
      </c>
      <c r="O22" s="51">
        <v>0.43</v>
      </c>
      <c r="P22" s="36">
        <v>8</v>
      </c>
      <c r="S22" s="22">
        <v>0.43</v>
      </c>
      <c r="T22" s="23">
        <f>(S22*100)/S33</f>
        <v>10.238095238095239</v>
      </c>
    </row>
    <row r="23" spans="1:20" ht="23.25" customHeight="1">
      <c r="A23" s="9"/>
      <c r="B23" s="10" t="s">
        <v>14</v>
      </c>
      <c r="C23" s="22">
        <v>0.02</v>
      </c>
      <c r="D23" s="23">
        <f>(C23*100)/C33</f>
        <v>0.1773049645390071</v>
      </c>
      <c r="E23" s="22">
        <v>0.01</v>
      </c>
      <c r="F23" s="23">
        <f>(E23*100)/E33</f>
        <v>0.07782101167315174</v>
      </c>
      <c r="G23" s="22">
        <v>0.01</v>
      </c>
      <c r="H23" s="23">
        <f>(G23*100)/G33</f>
        <v>0.08025682182985554</v>
      </c>
      <c r="I23" s="22">
        <v>0.02</v>
      </c>
      <c r="J23" s="23">
        <f>(I23*100)/I33</f>
        <v>0.19102196752626557</v>
      </c>
      <c r="K23" s="22">
        <v>0.02</v>
      </c>
      <c r="L23" s="23">
        <f>(K23*100)/K33</f>
        <v>0.1984126984126984</v>
      </c>
      <c r="M23" s="22">
        <v>0.02</v>
      </c>
      <c r="N23" s="45">
        <f>(M23*100)/M33</f>
        <v>0.24125452352231602</v>
      </c>
      <c r="O23" s="51">
        <v>0.02</v>
      </c>
      <c r="P23" s="36">
        <v>0.4</v>
      </c>
      <c r="S23" s="22">
        <v>0.02</v>
      </c>
      <c r="T23" s="23">
        <f>(S23*100)/S33</f>
        <v>0.4761904761904763</v>
      </c>
    </row>
    <row r="24" spans="1:20" ht="12.75">
      <c r="A24" s="9"/>
      <c r="B24" s="10" t="s">
        <v>15</v>
      </c>
      <c r="C24" s="22">
        <v>0.24</v>
      </c>
      <c r="D24" s="23">
        <f>(C24*100)/C33</f>
        <v>2.127659574468085</v>
      </c>
      <c r="E24" s="22">
        <v>0.24</v>
      </c>
      <c r="F24" s="23">
        <f>(E24*100)/E33</f>
        <v>1.8677042801556418</v>
      </c>
      <c r="G24" s="22">
        <v>0.24</v>
      </c>
      <c r="H24" s="23">
        <f>(G24*100)/G33</f>
        <v>1.9261637239165328</v>
      </c>
      <c r="I24" s="22">
        <v>0.24</v>
      </c>
      <c r="J24" s="23">
        <f>(I24*100)/I33</f>
        <v>2.292263610315187</v>
      </c>
      <c r="K24" s="22">
        <v>0.24</v>
      </c>
      <c r="L24" s="23">
        <f>(K24*100)/K33</f>
        <v>2.380952380952381</v>
      </c>
      <c r="M24" s="22">
        <v>0.24</v>
      </c>
      <c r="N24" s="45">
        <f>(M24*100)/M33</f>
        <v>2.8950542822677923</v>
      </c>
      <c r="O24" s="51">
        <v>0.24</v>
      </c>
      <c r="P24" s="36">
        <v>4.4</v>
      </c>
      <c r="S24" s="22">
        <v>0.24</v>
      </c>
      <c r="T24" s="23">
        <f>(S24*100)/S33</f>
        <v>5.714285714285715</v>
      </c>
    </row>
    <row r="25" spans="1:20" ht="12.75">
      <c r="A25" s="9"/>
      <c r="B25" s="10" t="s">
        <v>16</v>
      </c>
      <c r="C25" s="22">
        <v>0.2</v>
      </c>
      <c r="D25" s="23">
        <f>(C25*100)/C33</f>
        <v>1.773049645390071</v>
      </c>
      <c r="E25" s="22">
        <v>0.2</v>
      </c>
      <c r="F25" s="23">
        <f>(E25*100)/E33</f>
        <v>1.5564202334630348</v>
      </c>
      <c r="G25" s="22">
        <v>0.2</v>
      </c>
      <c r="H25" s="23">
        <f>(G25*100)/G33</f>
        <v>1.6051364365971106</v>
      </c>
      <c r="I25" s="22">
        <v>0.2</v>
      </c>
      <c r="J25" s="23">
        <f>(I25*100)/I33</f>
        <v>1.9102196752626557</v>
      </c>
      <c r="K25" s="22">
        <v>0.2</v>
      </c>
      <c r="L25" s="23">
        <f>(K25*100)/K33</f>
        <v>1.9841269841269842</v>
      </c>
      <c r="M25" s="22">
        <v>0.17</v>
      </c>
      <c r="N25" s="45">
        <f>(M25*100)/M33</f>
        <v>2.050663449939686</v>
      </c>
      <c r="O25" s="51">
        <v>0.25</v>
      </c>
      <c r="P25" s="36">
        <v>4.6</v>
      </c>
      <c r="S25" s="22">
        <v>0.25</v>
      </c>
      <c r="T25" s="23">
        <f>(S25*100)/S33</f>
        <v>5.952380952380953</v>
      </c>
    </row>
    <row r="26" spans="1:20" ht="12.75">
      <c r="A26" s="11"/>
      <c r="B26" s="10" t="s">
        <v>17</v>
      </c>
      <c r="C26" s="22">
        <v>0.01</v>
      </c>
      <c r="D26" s="23">
        <f>(C26*100)/C33</f>
        <v>0.08865248226950355</v>
      </c>
      <c r="E26" s="22">
        <v>0.01</v>
      </c>
      <c r="F26" s="23">
        <f>(E26*100)/E33</f>
        <v>0.07782101167315174</v>
      </c>
      <c r="G26" s="22">
        <v>0.01</v>
      </c>
      <c r="H26" s="23">
        <f>(G26*100)/G33</f>
        <v>0.08025682182985554</v>
      </c>
      <c r="I26" s="22">
        <v>0.01</v>
      </c>
      <c r="J26" s="23">
        <f>(I26*100)/I33</f>
        <v>0.09551098376313279</v>
      </c>
      <c r="K26" s="22">
        <v>0.01</v>
      </c>
      <c r="L26" s="23">
        <f>(K26*100)/K33</f>
        <v>0.0992063492063492</v>
      </c>
      <c r="M26" s="22">
        <v>0.01</v>
      </c>
      <c r="N26" s="45">
        <f>(M26*100)/M33</f>
        <v>0.12062726176115801</v>
      </c>
      <c r="O26" s="51">
        <v>0.01</v>
      </c>
      <c r="P26" s="36">
        <v>0.2</v>
      </c>
      <c r="S26" s="22">
        <v>0.01</v>
      </c>
      <c r="T26" s="23">
        <f>(S26*100)/S33</f>
        <v>0.23809523809523814</v>
      </c>
    </row>
    <row r="27" spans="1:20" s="3" customFormat="1" ht="23.25" customHeight="1">
      <c r="A27" s="14">
        <v>7</v>
      </c>
      <c r="B27" s="13" t="s">
        <v>18</v>
      </c>
      <c r="C27" s="30">
        <v>1.1</v>
      </c>
      <c r="D27" s="31">
        <f>(C27*100)/C33</f>
        <v>9.751773049645392</v>
      </c>
      <c r="E27" s="30">
        <v>2.67</v>
      </c>
      <c r="F27" s="31">
        <f>(E27*100)/E33</f>
        <v>20.778210116731515</v>
      </c>
      <c r="G27" s="30">
        <v>2.67</v>
      </c>
      <c r="H27" s="31">
        <f>(G27*100)/G33</f>
        <v>21.428571428571427</v>
      </c>
      <c r="I27" s="30">
        <f>I28+I29+I30</f>
        <v>0</v>
      </c>
      <c r="J27" s="31">
        <f>(I27*100)/I33</f>
        <v>0</v>
      </c>
      <c r="K27" s="30">
        <f>K28+K29+K30</f>
        <v>0</v>
      </c>
      <c r="L27" s="31">
        <f>(K27*100)/K33</f>
        <v>0</v>
      </c>
      <c r="M27" s="30">
        <f>M28+M29+M30</f>
        <v>0</v>
      </c>
      <c r="N27" s="44">
        <f>(M27*100)/M33</f>
        <v>0</v>
      </c>
      <c r="O27" s="44">
        <v>0</v>
      </c>
      <c r="P27" s="44">
        <v>0</v>
      </c>
      <c r="S27" s="30">
        <f>S28+S29+S30</f>
        <v>0</v>
      </c>
      <c r="T27" s="31">
        <f>(S27*100)/S33</f>
        <v>0</v>
      </c>
    </row>
    <row r="28" spans="1:20" ht="12.75">
      <c r="A28" s="9"/>
      <c r="B28" s="10" t="s">
        <v>19</v>
      </c>
      <c r="C28" s="22">
        <v>1.04</v>
      </c>
      <c r="D28" s="23">
        <f>(C28*100)/C33</f>
        <v>9.21985815602837</v>
      </c>
      <c r="E28" s="22">
        <v>2.54</v>
      </c>
      <c r="F28" s="23">
        <f>(E28*100)/E33</f>
        <v>19.766536964980542</v>
      </c>
      <c r="G28" s="22">
        <v>2.54</v>
      </c>
      <c r="H28" s="23">
        <f>(G28*100)/G33</f>
        <v>20.385232744783305</v>
      </c>
      <c r="I28" s="22"/>
      <c r="J28" s="23">
        <f>(I28*100)/I33</f>
        <v>0</v>
      </c>
      <c r="K28" s="22"/>
      <c r="L28" s="23">
        <f>(K28*100)/K33</f>
        <v>0</v>
      </c>
      <c r="M28" s="22"/>
      <c r="N28" s="45">
        <f>(M28*100)/M33</f>
        <v>0</v>
      </c>
      <c r="O28" s="51">
        <v>0</v>
      </c>
      <c r="P28" s="36">
        <v>0</v>
      </c>
      <c r="S28" s="22"/>
      <c r="T28" s="23">
        <f>(S28*100)/S33</f>
        <v>0</v>
      </c>
    </row>
    <row r="29" spans="1:20" ht="12.75">
      <c r="A29" s="9"/>
      <c r="B29" s="10" t="s">
        <v>20</v>
      </c>
      <c r="C29" s="22">
        <v>0.06</v>
      </c>
      <c r="D29" s="23">
        <f>(C29*100)/C33</f>
        <v>0.5319148936170213</v>
      </c>
      <c r="E29" s="22">
        <v>0.12</v>
      </c>
      <c r="F29" s="23">
        <f>(E29*100)/E33</f>
        <v>0.9338521400778209</v>
      </c>
      <c r="G29" s="22">
        <v>0.12</v>
      </c>
      <c r="H29" s="23">
        <f>(G29*100)/G33</f>
        <v>0.9630818619582664</v>
      </c>
      <c r="I29" s="22"/>
      <c r="J29" s="23">
        <f>(I29*100)/I33</f>
        <v>0</v>
      </c>
      <c r="K29" s="22"/>
      <c r="L29" s="23">
        <f>(K29*100)/K33</f>
        <v>0</v>
      </c>
      <c r="M29" s="22"/>
      <c r="N29" s="45">
        <f>(M29*100)/M33</f>
        <v>0</v>
      </c>
      <c r="O29" s="51">
        <v>0</v>
      </c>
      <c r="P29" s="36">
        <v>0</v>
      </c>
      <c r="S29" s="22"/>
      <c r="T29" s="23">
        <f>(S29*100)/S33</f>
        <v>0</v>
      </c>
    </row>
    <row r="30" spans="1:20" ht="12.75">
      <c r="A30" s="11"/>
      <c r="B30" s="10" t="s">
        <v>21</v>
      </c>
      <c r="C30" s="22">
        <v>0.003</v>
      </c>
      <c r="D30" s="23">
        <f>(C30*100)/C33</f>
        <v>0.026595744680851064</v>
      </c>
      <c r="E30" s="22">
        <v>0.01</v>
      </c>
      <c r="F30" s="23">
        <f>(E30*100)/E33</f>
        <v>0.07782101167315174</v>
      </c>
      <c r="G30" s="22">
        <v>0.01</v>
      </c>
      <c r="H30" s="23">
        <f>(G30*100)/G33</f>
        <v>0.08025682182985554</v>
      </c>
      <c r="I30" s="22"/>
      <c r="J30" s="23">
        <f>(I30*100)/I33</f>
        <v>0</v>
      </c>
      <c r="K30" s="22"/>
      <c r="L30" s="23">
        <f>(K30*100)/K33</f>
        <v>0</v>
      </c>
      <c r="M30" s="22"/>
      <c r="N30" s="45">
        <f>(M30*100)/M33</f>
        <v>0</v>
      </c>
      <c r="O30" s="51">
        <v>0</v>
      </c>
      <c r="P30" s="36">
        <v>0</v>
      </c>
      <c r="S30" s="22"/>
      <c r="T30" s="23">
        <f>(S30*100)/S33</f>
        <v>0</v>
      </c>
    </row>
    <row r="31" spans="1:20" s="3" customFormat="1" ht="12.75">
      <c r="A31" s="12">
        <v>8</v>
      </c>
      <c r="B31" s="13" t="s">
        <v>22</v>
      </c>
      <c r="C31" s="20">
        <v>0</v>
      </c>
      <c r="D31" s="21">
        <f>(C31*100)/C33</f>
        <v>0</v>
      </c>
      <c r="E31" s="20">
        <v>0</v>
      </c>
      <c r="F31" s="21">
        <f>(E31*100)/E33</f>
        <v>0</v>
      </c>
      <c r="G31" s="20">
        <v>0</v>
      </c>
      <c r="H31" s="21">
        <f>(G31*100)/G33</f>
        <v>0</v>
      </c>
      <c r="I31" s="20">
        <v>0</v>
      </c>
      <c r="J31" s="21">
        <f>(I31*100)/I33</f>
        <v>0</v>
      </c>
      <c r="K31" s="20">
        <v>0</v>
      </c>
      <c r="L31" s="21">
        <f>(K31*100)/K33</f>
        <v>0</v>
      </c>
      <c r="M31" s="20">
        <v>0</v>
      </c>
      <c r="N31" s="33">
        <f>(M31*100)/M33</f>
        <v>0</v>
      </c>
      <c r="O31" s="50">
        <v>0</v>
      </c>
      <c r="P31" s="35">
        <v>0</v>
      </c>
      <c r="S31" s="20">
        <v>0</v>
      </c>
      <c r="T31" s="21">
        <f>(S31*100)/S33</f>
        <v>0</v>
      </c>
    </row>
    <row r="32" spans="1:20" s="3" customFormat="1" ht="12.75">
      <c r="A32" s="12">
        <v>9</v>
      </c>
      <c r="B32" s="13" t="s">
        <v>24</v>
      </c>
      <c r="C32" s="20">
        <v>0.29</v>
      </c>
      <c r="D32" s="21">
        <f>(C32*100)/C33</f>
        <v>2.5709219858156027</v>
      </c>
      <c r="E32" s="20">
        <v>0.39</v>
      </c>
      <c r="F32" s="21">
        <f>(E32*100)/E33</f>
        <v>3.035019455252918</v>
      </c>
      <c r="G32" s="20">
        <v>0.39</v>
      </c>
      <c r="H32" s="21">
        <f>(G32*100)/G33</f>
        <v>3.1300160513643656</v>
      </c>
      <c r="I32" s="20">
        <v>0.35</v>
      </c>
      <c r="J32" s="21">
        <f>(I32*100)/I33</f>
        <v>3.3428844317096473</v>
      </c>
      <c r="K32" s="20">
        <v>0.35</v>
      </c>
      <c r="L32" s="21">
        <f>(K32*100)/K33</f>
        <v>3.4722222222222223</v>
      </c>
      <c r="M32" s="20">
        <v>0.26</v>
      </c>
      <c r="N32" s="33">
        <f>(M32*100)/M33</f>
        <v>3.136308805790108</v>
      </c>
      <c r="O32" s="50">
        <v>0.16</v>
      </c>
      <c r="P32" s="35">
        <v>3</v>
      </c>
      <c r="S32" s="20">
        <v>0.01</v>
      </c>
      <c r="T32" s="21">
        <v>0.2</v>
      </c>
    </row>
    <row r="33" spans="1:20" s="3" customFormat="1" ht="15" customHeight="1">
      <c r="A33" s="12">
        <v>10</v>
      </c>
      <c r="B33" s="13" t="s">
        <v>23</v>
      </c>
      <c r="C33" s="20">
        <f aca="true" t="shared" si="0" ref="C33:N33">SUM(C9+C13+C14+C15+C17+C19+C27+C31+C32)</f>
        <v>11.28</v>
      </c>
      <c r="D33" s="29">
        <f t="shared" si="0"/>
        <v>100.00000000000001</v>
      </c>
      <c r="E33" s="20">
        <f t="shared" si="0"/>
        <v>12.850000000000001</v>
      </c>
      <c r="F33" s="29">
        <f t="shared" si="0"/>
        <v>100</v>
      </c>
      <c r="G33" s="20">
        <f t="shared" si="0"/>
        <v>12.46</v>
      </c>
      <c r="H33" s="29">
        <f t="shared" si="0"/>
        <v>100</v>
      </c>
      <c r="I33" s="20">
        <f t="shared" si="0"/>
        <v>10.469999999999997</v>
      </c>
      <c r="J33" s="29">
        <f t="shared" si="0"/>
        <v>100.00000000000001</v>
      </c>
      <c r="K33" s="20">
        <f t="shared" si="0"/>
        <v>10.08</v>
      </c>
      <c r="L33" s="29">
        <f t="shared" si="0"/>
        <v>100</v>
      </c>
      <c r="M33" s="20">
        <f t="shared" si="0"/>
        <v>8.290000000000001</v>
      </c>
      <c r="N33" s="33">
        <f t="shared" si="0"/>
        <v>99.99999999999999</v>
      </c>
      <c r="O33" s="50">
        <v>5.4</v>
      </c>
      <c r="P33" s="35">
        <v>100</v>
      </c>
      <c r="S33" s="20">
        <f>SUM(S9+S13+S14+S15+S17+S19+S27+S31+S32)</f>
        <v>4.199999999999999</v>
      </c>
      <c r="T33" s="29">
        <f>SUM(T9+T13+T14+T15+T17+T19+T27+T31+T32)</f>
        <v>99.96190476190478</v>
      </c>
    </row>
  </sheetData>
  <sheetProtection/>
  <mergeCells count="13">
    <mergeCell ref="M7:N7"/>
    <mergeCell ref="O7:R7"/>
    <mergeCell ref="S7:T7"/>
    <mergeCell ref="A6:A8"/>
    <mergeCell ref="B6:B8"/>
    <mergeCell ref="C6:D6"/>
    <mergeCell ref="E6:R6"/>
    <mergeCell ref="C7:C8"/>
    <mergeCell ref="D7:D8"/>
    <mergeCell ref="E7:F7"/>
    <mergeCell ref="G7:H7"/>
    <mergeCell ref="I7:J7"/>
    <mergeCell ref="K7:L7"/>
  </mergeCells>
  <printOptions/>
  <pageMargins left="0.2362204724409449" right="0.2362204724409449" top="0.35433070866141736" bottom="0.35433070866141736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45.25390625" style="2" customWidth="1"/>
    <col min="3" max="3" width="6.125" style="1" customWidth="1"/>
    <col min="4" max="4" width="5.375" style="1" customWidth="1"/>
    <col min="5" max="5" width="6.125" style="0" customWidth="1"/>
    <col min="6" max="6" width="5.375" style="0" customWidth="1"/>
    <col min="7" max="7" width="6.00390625" style="0" customWidth="1"/>
    <col min="8" max="8" width="5.625" style="0" customWidth="1"/>
    <col min="9" max="9" width="6.125" style="0" customWidth="1"/>
    <col min="10" max="10" width="5.75390625" style="0" customWidth="1"/>
    <col min="11" max="11" width="5.875" style="0" customWidth="1"/>
    <col min="12" max="13" width="5.75390625" style="0" customWidth="1"/>
    <col min="14" max="14" width="5.75390625" style="42" customWidth="1"/>
    <col min="15" max="15" width="6.00390625" style="42" customWidth="1"/>
    <col min="16" max="16" width="5.875" style="0" customWidth="1"/>
    <col min="17" max="17" width="6.25390625" style="0" hidden="1" customWidth="1"/>
    <col min="18" max="18" width="2.125" style="0" hidden="1" customWidth="1"/>
    <col min="19" max="19" width="6.00390625" style="0" customWidth="1"/>
    <col min="20" max="20" width="5.625" style="0" customWidth="1"/>
  </cols>
  <sheetData>
    <row r="1" spans="1:19" ht="12.75">
      <c r="A1" s="6"/>
      <c r="B1" s="6" t="s">
        <v>44</v>
      </c>
      <c r="S1" s="42"/>
    </row>
    <row r="2" spans="1:2" ht="12.75" customHeight="1">
      <c r="A2" s="6"/>
      <c r="B2" s="56" t="s">
        <v>39</v>
      </c>
    </row>
    <row r="3" spans="1:2" ht="12.75">
      <c r="A3" s="6"/>
      <c r="B3" s="6" t="s">
        <v>40</v>
      </c>
    </row>
    <row r="4" spans="1:7" ht="12.75">
      <c r="A4" s="6"/>
      <c r="B4" s="57" t="s">
        <v>41</v>
      </c>
      <c r="C4" s="57" t="s">
        <v>42</v>
      </c>
      <c r="D4" s="57"/>
      <c r="E4" s="57"/>
      <c r="F4" s="57"/>
      <c r="G4" s="57"/>
    </row>
    <row r="5" spans="1:8" ht="12.75">
      <c r="A5" s="6"/>
      <c r="H5" s="6"/>
    </row>
    <row r="6" spans="1:20" s="4" customFormat="1" ht="29.25" customHeight="1">
      <c r="A6" s="61" t="s">
        <v>0</v>
      </c>
      <c r="B6" s="64" t="s">
        <v>1</v>
      </c>
      <c r="C6" s="59" t="s">
        <v>25</v>
      </c>
      <c r="D6" s="60"/>
      <c r="E6" s="70" t="s">
        <v>28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  <c r="S6" s="40"/>
      <c r="T6" s="34"/>
    </row>
    <row r="7" spans="1:20" s="5" customFormat="1" ht="59.25" customHeight="1">
      <c r="A7" s="62"/>
      <c r="B7" s="65"/>
      <c r="C7" s="67" t="s">
        <v>26</v>
      </c>
      <c r="D7" s="68" t="s">
        <v>27</v>
      </c>
      <c r="E7" s="68" t="s">
        <v>29</v>
      </c>
      <c r="F7" s="68"/>
      <c r="G7" s="68" t="s">
        <v>31</v>
      </c>
      <c r="H7" s="68"/>
      <c r="I7" s="68" t="s">
        <v>32</v>
      </c>
      <c r="J7" s="68"/>
      <c r="K7" s="68" t="s">
        <v>33</v>
      </c>
      <c r="L7" s="68"/>
      <c r="M7" s="68" t="s">
        <v>36</v>
      </c>
      <c r="N7" s="68"/>
      <c r="O7" s="72" t="s">
        <v>37</v>
      </c>
      <c r="P7" s="72"/>
      <c r="Q7" s="68"/>
      <c r="R7" s="73"/>
      <c r="S7" s="59" t="s">
        <v>30</v>
      </c>
      <c r="T7" s="60"/>
    </row>
    <row r="8" spans="1:20" s="4" customFormat="1" ht="12.75">
      <c r="A8" s="63"/>
      <c r="B8" s="66"/>
      <c r="C8" s="60"/>
      <c r="D8" s="69"/>
      <c r="E8" s="19" t="s">
        <v>26</v>
      </c>
      <c r="F8" s="19" t="s">
        <v>27</v>
      </c>
      <c r="G8" s="19" t="s">
        <v>26</v>
      </c>
      <c r="H8" s="19" t="s">
        <v>27</v>
      </c>
      <c r="I8" s="19" t="s">
        <v>26</v>
      </c>
      <c r="J8" s="19" t="s">
        <v>27</v>
      </c>
      <c r="K8" s="19" t="s">
        <v>26</v>
      </c>
      <c r="L8" s="19" t="s">
        <v>27</v>
      </c>
      <c r="M8" s="19" t="s">
        <v>26</v>
      </c>
      <c r="N8" s="43" t="s">
        <v>27</v>
      </c>
      <c r="O8" s="49" t="s">
        <v>26</v>
      </c>
      <c r="P8" s="32" t="s">
        <v>27</v>
      </c>
      <c r="S8" s="41" t="s">
        <v>26</v>
      </c>
      <c r="T8" s="41" t="s">
        <v>27</v>
      </c>
    </row>
    <row r="9" spans="1:20" s="3" customFormat="1" ht="24">
      <c r="A9" s="7">
        <v>1</v>
      </c>
      <c r="B9" s="8" t="s">
        <v>2</v>
      </c>
      <c r="C9" s="30">
        <v>2.72</v>
      </c>
      <c r="D9" s="31">
        <f>(C9*100)/C33</f>
        <v>24.113475177304966</v>
      </c>
      <c r="E9" s="30">
        <v>1.85</v>
      </c>
      <c r="F9" s="31">
        <f>(E9*100)/E33</f>
        <v>14.396887159533073</v>
      </c>
      <c r="G9" s="30">
        <v>1.46</v>
      </c>
      <c r="H9" s="31">
        <f>(G9*100)/G33</f>
        <v>11.717495987158907</v>
      </c>
      <c r="I9" s="30">
        <v>3.11</v>
      </c>
      <c r="J9" s="31">
        <f>(I9*100)/I33</f>
        <v>29.703915950334295</v>
      </c>
      <c r="K9" s="30">
        <v>2.72</v>
      </c>
      <c r="L9" s="31">
        <f>(K9*100)/K33</f>
        <v>26.984126984126984</v>
      </c>
      <c r="M9" s="30">
        <v>2.27</v>
      </c>
      <c r="N9" s="44">
        <f>(M9*100)/M33</f>
        <v>27.382388419782867</v>
      </c>
      <c r="O9" s="44">
        <v>0.94</v>
      </c>
      <c r="P9" s="44">
        <v>17.4</v>
      </c>
      <c r="S9" s="30">
        <v>1.25</v>
      </c>
      <c r="T9" s="31">
        <f>(S9*100)/S33</f>
        <v>29.761904761904766</v>
      </c>
    </row>
    <row r="10" spans="1:20" ht="12.75">
      <c r="A10" s="9"/>
      <c r="B10" s="10" t="s">
        <v>3</v>
      </c>
      <c r="C10" s="22">
        <v>2.09</v>
      </c>
      <c r="D10" s="23">
        <f>(C10*100)/C33</f>
        <v>18.52836879432624</v>
      </c>
      <c r="E10" s="22">
        <v>1.22</v>
      </c>
      <c r="F10" s="23">
        <f>(E10*100)/E33</f>
        <v>9.494163424124512</v>
      </c>
      <c r="G10" s="22">
        <v>1.22</v>
      </c>
      <c r="H10" s="23">
        <f>(G10*100)/G33</f>
        <v>9.791332263242374</v>
      </c>
      <c r="I10" s="22">
        <v>2.48</v>
      </c>
      <c r="J10" s="23">
        <f>(I10*100)/I33</f>
        <v>23.68672397325693</v>
      </c>
      <c r="K10" s="22">
        <v>2.48</v>
      </c>
      <c r="L10" s="23">
        <f>(K10*100)/K33</f>
        <v>24.603174603174605</v>
      </c>
      <c r="M10" s="22">
        <v>2.03</v>
      </c>
      <c r="N10" s="45">
        <f>(M10*100)/M33</f>
        <v>24.487334137515074</v>
      </c>
      <c r="O10" s="51">
        <v>0.7</v>
      </c>
      <c r="P10" s="36">
        <v>13</v>
      </c>
      <c r="S10" s="22">
        <v>1.01</v>
      </c>
      <c r="T10" s="23">
        <f>(S10*100)/S33</f>
        <v>24.04761904761905</v>
      </c>
    </row>
    <row r="11" spans="1:20" ht="12.75">
      <c r="A11" s="9"/>
      <c r="B11" s="10" t="s">
        <v>4</v>
      </c>
      <c r="C11" s="22">
        <v>0.39</v>
      </c>
      <c r="D11" s="23">
        <f>(C11*100)/C33</f>
        <v>3.4574468085106385</v>
      </c>
      <c r="E11" s="22">
        <v>0.39</v>
      </c>
      <c r="F11" s="23">
        <f>(E11*100)/E33</f>
        <v>3.035019455252918</v>
      </c>
      <c r="G11" s="22"/>
      <c r="H11" s="23">
        <f>(G11*100)/G33</f>
        <v>0</v>
      </c>
      <c r="I11" s="22">
        <v>0.39</v>
      </c>
      <c r="J11" s="23">
        <f>(I11*100)/I33</f>
        <v>3.7249283667621786</v>
      </c>
      <c r="K11" s="22"/>
      <c r="L11" s="23">
        <f>(K11*100)/K33</f>
        <v>0</v>
      </c>
      <c r="M11" s="22"/>
      <c r="N11" s="45">
        <f>(M11*100)/M33</f>
        <v>0</v>
      </c>
      <c r="O11" s="51">
        <v>0</v>
      </c>
      <c r="P11" s="36"/>
      <c r="S11" s="22"/>
      <c r="T11" s="23">
        <f>(S11*100)/S33</f>
        <v>0</v>
      </c>
    </row>
    <row r="12" spans="1:20" ht="12.75">
      <c r="A12" s="11"/>
      <c r="B12" s="10" t="s">
        <v>5</v>
      </c>
      <c r="C12" s="22">
        <v>0.24</v>
      </c>
      <c r="D12" s="23">
        <f>(C12*100)/C33</f>
        <v>2.127659574468085</v>
      </c>
      <c r="E12" s="22">
        <v>0.24</v>
      </c>
      <c r="F12" s="23">
        <f>(E12*100)/E33</f>
        <v>1.8677042801556418</v>
      </c>
      <c r="G12" s="22">
        <v>0.24</v>
      </c>
      <c r="H12" s="23">
        <f>(G12*100)/G33</f>
        <v>1.9261637239165328</v>
      </c>
      <c r="I12" s="22">
        <v>0.24</v>
      </c>
      <c r="J12" s="23">
        <f>(I12*100)/I33</f>
        <v>2.292263610315187</v>
      </c>
      <c r="K12" s="22">
        <v>0.24</v>
      </c>
      <c r="L12" s="23">
        <f>(K12*100)/K33</f>
        <v>2.380952380952381</v>
      </c>
      <c r="M12" s="22">
        <v>0.24</v>
      </c>
      <c r="N12" s="45">
        <f>(M12*100)/M33</f>
        <v>2.8950542822677923</v>
      </c>
      <c r="O12" s="51">
        <v>0.24</v>
      </c>
      <c r="P12" s="36">
        <v>4.4</v>
      </c>
      <c r="S12" s="22">
        <v>0.24</v>
      </c>
      <c r="T12" s="23">
        <f>(S12*100)/S33</f>
        <v>5.714285714285715</v>
      </c>
    </row>
    <row r="13" spans="1:20" s="3" customFormat="1" ht="12.75">
      <c r="A13" s="12">
        <v>2</v>
      </c>
      <c r="B13" s="13" t="s">
        <v>34</v>
      </c>
      <c r="C13" s="20">
        <v>2.53</v>
      </c>
      <c r="D13" s="21">
        <f>(C13*100)/C33</f>
        <v>22.429078014184395</v>
      </c>
      <c r="E13" s="20">
        <v>3.2</v>
      </c>
      <c r="F13" s="21">
        <f>(E13*100)/E33</f>
        <v>24.902723735408557</v>
      </c>
      <c r="G13" s="20">
        <v>3.2</v>
      </c>
      <c r="H13" s="21">
        <f>(G13*100)/G33</f>
        <v>25.68218298555377</v>
      </c>
      <c r="I13" s="20">
        <v>2.73</v>
      </c>
      <c r="J13" s="21">
        <f>(I13*100)/I33</f>
        <v>26.07449856733525</v>
      </c>
      <c r="K13" s="20">
        <v>2.73</v>
      </c>
      <c r="L13" s="21">
        <f>(K13*100)/K33</f>
        <v>27.083333333333332</v>
      </c>
      <c r="M13" s="20">
        <v>1.93</v>
      </c>
      <c r="N13" s="33">
        <f>(M13*100)/M33</f>
        <v>23.281061519903496</v>
      </c>
      <c r="O13" s="50">
        <v>1.48</v>
      </c>
      <c r="P13" s="35">
        <v>27.4</v>
      </c>
      <c r="S13" s="20">
        <v>0.15</v>
      </c>
      <c r="T13" s="21">
        <f>(S13*100)/S33</f>
        <v>3.571428571428572</v>
      </c>
    </row>
    <row r="14" spans="1:20" s="3" customFormat="1" ht="12.75">
      <c r="A14" s="12">
        <v>3</v>
      </c>
      <c r="B14" s="13" t="s">
        <v>35</v>
      </c>
      <c r="C14" s="24">
        <v>0.03</v>
      </c>
      <c r="D14" s="21">
        <f>(C14*100)/C33</f>
        <v>0.26595744680851063</v>
      </c>
      <c r="E14" s="24">
        <v>0.03</v>
      </c>
      <c r="F14" s="21">
        <f>(E14*100)/E33</f>
        <v>0.23346303501945523</v>
      </c>
      <c r="G14" s="24">
        <v>0.03</v>
      </c>
      <c r="H14" s="21">
        <f>(G14*100)/G33</f>
        <v>0.2407704654895666</v>
      </c>
      <c r="I14" s="24">
        <v>0.01</v>
      </c>
      <c r="J14" s="21">
        <f>(I14*100)/I33</f>
        <v>0.09551098376313279</v>
      </c>
      <c r="K14" s="24">
        <v>0.01</v>
      </c>
      <c r="L14" s="21">
        <f>(K14*100)/K33</f>
        <v>0.0992063492063492</v>
      </c>
      <c r="M14" s="24">
        <v>0.01</v>
      </c>
      <c r="N14" s="33">
        <f>(M14*100)/M33</f>
        <v>0.12062726176115801</v>
      </c>
      <c r="O14" s="52">
        <v>0.01</v>
      </c>
      <c r="P14" s="37">
        <v>0.2</v>
      </c>
      <c r="S14" s="24">
        <v>0.01</v>
      </c>
      <c r="T14" s="21">
        <f>(S14*100)/S33</f>
        <v>0.23809523809523814</v>
      </c>
    </row>
    <row r="15" spans="1:20" s="3" customFormat="1" ht="12.75">
      <c r="A15" s="14">
        <v>4</v>
      </c>
      <c r="B15" s="15" t="s">
        <v>6</v>
      </c>
      <c r="C15" s="24">
        <v>0.43</v>
      </c>
      <c r="D15" s="25">
        <f>(C15*100)/C33</f>
        <v>3.8120567375886525</v>
      </c>
      <c r="E15" s="24">
        <v>0.42</v>
      </c>
      <c r="F15" s="25">
        <f>(E15*100)/E33</f>
        <v>3.268482490272373</v>
      </c>
      <c r="G15" s="24">
        <v>0.42</v>
      </c>
      <c r="H15" s="25">
        <f>(G15*100)/G33</f>
        <v>3.3707865168539324</v>
      </c>
      <c r="I15" s="24">
        <v>0.43</v>
      </c>
      <c r="J15" s="25">
        <f>(I15*100)/I33</f>
        <v>4.10697230181471</v>
      </c>
      <c r="K15" s="24">
        <v>0.43</v>
      </c>
      <c r="L15" s="25">
        <f>(K15*100)/K33</f>
        <v>4.265873015873016</v>
      </c>
      <c r="M15" s="24">
        <v>0.4</v>
      </c>
      <c r="N15" s="46">
        <f>(M15*100)/M33</f>
        <v>4.8250904704463204</v>
      </c>
      <c r="O15" s="53">
        <v>0.26</v>
      </c>
      <c r="P15" s="37">
        <v>4.8</v>
      </c>
      <c r="S15" s="24">
        <v>0.23</v>
      </c>
      <c r="T15" s="25">
        <f>(S15*100)/S33</f>
        <v>5.476190476190477</v>
      </c>
    </row>
    <row r="16" spans="1:20" ht="12.75">
      <c r="A16" s="11"/>
      <c r="B16" s="16" t="s">
        <v>7</v>
      </c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47"/>
      <c r="O16" s="54"/>
      <c r="P16" s="39"/>
      <c r="S16" s="26"/>
      <c r="T16" s="27"/>
    </row>
    <row r="17" spans="1:20" s="3" customFormat="1" ht="12.75">
      <c r="A17" s="14">
        <v>5</v>
      </c>
      <c r="B17" s="17" t="s">
        <v>8</v>
      </c>
      <c r="C17" s="24">
        <v>2.05</v>
      </c>
      <c r="D17" s="25">
        <f>(C17*100)/C33</f>
        <v>18.173758865248224</v>
      </c>
      <c r="E17" s="24">
        <v>2.05</v>
      </c>
      <c r="F17" s="25">
        <f>(E17*100)/E33</f>
        <v>15.953307392996106</v>
      </c>
      <c r="G17" s="24">
        <v>2.05</v>
      </c>
      <c r="H17" s="25">
        <f>(G17*100)/G33</f>
        <v>16.45264847512038</v>
      </c>
      <c r="I17" s="24">
        <v>2.05</v>
      </c>
      <c r="J17" s="25">
        <f>(I17*100)/I33</f>
        <v>19.579751671442217</v>
      </c>
      <c r="K17" s="24">
        <v>2.05</v>
      </c>
      <c r="L17" s="25">
        <f>(K17*100)/K33</f>
        <v>20.337301587301585</v>
      </c>
      <c r="M17" s="24">
        <v>1.71</v>
      </c>
      <c r="N17" s="46">
        <f>(M17*100)/M33</f>
        <v>20.62726176115802</v>
      </c>
      <c r="O17" s="53">
        <v>1.05</v>
      </c>
      <c r="P17" s="37">
        <v>19.4</v>
      </c>
      <c r="S17" s="24">
        <v>1.05</v>
      </c>
      <c r="T17" s="25">
        <f>(S17*100)/S33</f>
        <v>25.000000000000004</v>
      </c>
    </row>
    <row r="18" spans="1:20" ht="21.75" customHeight="1">
      <c r="A18" s="11"/>
      <c r="B18" s="18" t="s">
        <v>9</v>
      </c>
      <c r="C18" s="26"/>
      <c r="D18" s="28"/>
      <c r="E18" s="26"/>
      <c r="F18" s="28"/>
      <c r="G18" s="26"/>
      <c r="H18" s="28"/>
      <c r="I18" s="26"/>
      <c r="J18" s="28"/>
      <c r="K18" s="26"/>
      <c r="L18" s="28"/>
      <c r="M18" s="26"/>
      <c r="N18" s="48"/>
      <c r="O18" s="55"/>
      <c r="P18" s="38"/>
      <c r="S18" s="26"/>
      <c r="T18" s="28"/>
    </row>
    <row r="19" spans="1:20" s="3" customFormat="1" ht="12.75">
      <c r="A19" s="14">
        <v>6</v>
      </c>
      <c r="B19" s="13" t="s">
        <v>10</v>
      </c>
      <c r="C19" s="30">
        <v>2.13</v>
      </c>
      <c r="D19" s="31">
        <f>(C19*100)/C33</f>
        <v>18.882978723404257</v>
      </c>
      <c r="E19" s="30">
        <v>2.24</v>
      </c>
      <c r="F19" s="31">
        <f>(E19*100)/E33</f>
        <v>17.431906614785994</v>
      </c>
      <c r="G19" s="30">
        <v>2.24</v>
      </c>
      <c r="H19" s="31">
        <f>(G19*100)/G33</f>
        <v>17.97752808988764</v>
      </c>
      <c r="I19" s="30">
        <v>1.79</v>
      </c>
      <c r="J19" s="31">
        <f>(I19*100)/I33</f>
        <v>17.096466093600768</v>
      </c>
      <c r="K19" s="30">
        <v>1.79</v>
      </c>
      <c r="L19" s="31">
        <f>(K19*100)/K33</f>
        <v>17.757936507936506</v>
      </c>
      <c r="M19" s="30">
        <v>1.71</v>
      </c>
      <c r="N19" s="44">
        <f>(M19*100)/M33</f>
        <v>20.62726176115802</v>
      </c>
      <c r="O19" s="44">
        <v>1.5</v>
      </c>
      <c r="P19" s="44">
        <v>27.8</v>
      </c>
      <c r="S19" s="30">
        <v>1.5</v>
      </c>
      <c r="T19" s="31">
        <f>(S19*100)/S33</f>
        <v>35.71428571428572</v>
      </c>
    </row>
    <row r="20" spans="1:20" ht="12.75">
      <c r="A20" s="9"/>
      <c r="B20" s="10" t="s">
        <v>11</v>
      </c>
      <c r="C20" s="22">
        <v>0.5</v>
      </c>
      <c r="D20" s="23">
        <f>(C20*100)/C33</f>
        <v>4.432624113475177</v>
      </c>
      <c r="E20" s="22">
        <v>0.5</v>
      </c>
      <c r="F20" s="23">
        <f>(E20*100)/E33</f>
        <v>3.891050583657587</v>
      </c>
      <c r="G20" s="22">
        <v>0.5</v>
      </c>
      <c r="H20" s="23">
        <f>(G20*100)/G33</f>
        <v>4.012841091492777</v>
      </c>
      <c r="I20" s="22">
        <v>0.5</v>
      </c>
      <c r="J20" s="23">
        <f>(I20*100)/I33</f>
        <v>4.775549188156639</v>
      </c>
      <c r="K20" s="22">
        <v>0.5</v>
      </c>
      <c r="L20" s="23">
        <f>(K20*100)/K33</f>
        <v>4.9603174603174605</v>
      </c>
      <c r="M20" s="22">
        <v>0.49</v>
      </c>
      <c r="N20" s="45">
        <f>(M20*100)/M33</f>
        <v>5.910735826296742</v>
      </c>
      <c r="O20" s="51">
        <v>0.4</v>
      </c>
      <c r="P20" s="36">
        <v>7.4</v>
      </c>
      <c r="S20" s="22">
        <v>0.4</v>
      </c>
      <c r="T20" s="23">
        <f>(S20*100)/S33</f>
        <v>9.523809523809526</v>
      </c>
    </row>
    <row r="21" spans="1:20" ht="12.75">
      <c r="A21" s="9"/>
      <c r="B21" s="10" t="s">
        <v>12</v>
      </c>
      <c r="C21" s="22">
        <v>0.19</v>
      </c>
      <c r="D21" s="23">
        <f>(C21*100)/C33</f>
        <v>1.6843971631205674</v>
      </c>
      <c r="E21" s="22">
        <v>0.2</v>
      </c>
      <c r="F21" s="23">
        <f>(E21*100)/E33</f>
        <v>1.5564202334630348</v>
      </c>
      <c r="G21" s="22">
        <v>0.2</v>
      </c>
      <c r="H21" s="23">
        <f>(G21*100)/G33</f>
        <v>1.6051364365971106</v>
      </c>
      <c r="I21" s="22">
        <v>0.2</v>
      </c>
      <c r="J21" s="23">
        <f>(I21*100)/I33</f>
        <v>1.9102196752626557</v>
      </c>
      <c r="K21" s="22">
        <v>0.2</v>
      </c>
      <c r="L21" s="23">
        <f>(K21*100)/K33</f>
        <v>1.9841269841269842</v>
      </c>
      <c r="M21" s="22">
        <v>0.19</v>
      </c>
      <c r="N21" s="45">
        <f>(M21*100)/M33</f>
        <v>2.2919179734620023</v>
      </c>
      <c r="O21" s="51">
        <v>0.15</v>
      </c>
      <c r="P21" s="36">
        <v>2.8</v>
      </c>
      <c r="S21" s="22">
        <v>0.15</v>
      </c>
      <c r="T21" s="23">
        <f>(S21*100)/S33</f>
        <v>3.571428571428572</v>
      </c>
    </row>
    <row r="22" spans="1:20" ht="24" customHeight="1">
      <c r="A22" s="9"/>
      <c r="B22" s="58" t="s">
        <v>13</v>
      </c>
      <c r="C22" s="22">
        <v>0.97</v>
      </c>
      <c r="D22" s="23">
        <f>(C22*100)/C33</f>
        <v>8.599290780141844</v>
      </c>
      <c r="E22" s="22">
        <v>1.08</v>
      </c>
      <c r="F22" s="23">
        <f>(E22*100)/E33</f>
        <v>8.404669260700388</v>
      </c>
      <c r="G22" s="22">
        <v>1.08</v>
      </c>
      <c r="H22" s="23">
        <f>(G22*100)/G33</f>
        <v>8.667736757624397</v>
      </c>
      <c r="I22" s="22">
        <v>0.62</v>
      </c>
      <c r="J22" s="23">
        <f>(I22*100)/I33</f>
        <v>5.921680993314233</v>
      </c>
      <c r="K22" s="22">
        <v>0.62</v>
      </c>
      <c r="L22" s="23">
        <f>(K22*100)/K33</f>
        <v>6.150793650793651</v>
      </c>
      <c r="M22" s="22">
        <v>0.59</v>
      </c>
      <c r="N22" s="45">
        <f>(M22*100)/M33</f>
        <v>7.117008443908323</v>
      </c>
      <c r="O22" s="51">
        <v>0.43</v>
      </c>
      <c r="P22" s="36">
        <v>8</v>
      </c>
      <c r="S22" s="22">
        <v>0.43</v>
      </c>
      <c r="T22" s="23">
        <f>(S22*100)/S33</f>
        <v>10.238095238095239</v>
      </c>
    </row>
    <row r="23" spans="1:20" ht="23.25" customHeight="1">
      <c r="A23" s="9"/>
      <c r="B23" s="10" t="s">
        <v>14</v>
      </c>
      <c r="C23" s="22">
        <v>0.02</v>
      </c>
      <c r="D23" s="23">
        <f>(C23*100)/C33</f>
        <v>0.1773049645390071</v>
      </c>
      <c r="E23" s="22">
        <v>0.01</v>
      </c>
      <c r="F23" s="23">
        <f>(E23*100)/E33</f>
        <v>0.07782101167315174</v>
      </c>
      <c r="G23" s="22">
        <v>0.01</v>
      </c>
      <c r="H23" s="23">
        <f>(G23*100)/G33</f>
        <v>0.08025682182985554</v>
      </c>
      <c r="I23" s="22">
        <v>0.02</v>
      </c>
      <c r="J23" s="23">
        <f>(I23*100)/I33</f>
        <v>0.19102196752626557</v>
      </c>
      <c r="K23" s="22">
        <v>0.02</v>
      </c>
      <c r="L23" s="23">
        <f>(K23*100)/K33</f>
        <v>0.1984126984126984</v>
      </c>
      <c r="M23" s="22">
        <v>0.02</v>
      </c>
      <c r="N23" s="45">
        <f>(M23*100)/M33</f>
        <v>0.24125452352231602</v>
      </c>
      <c r="O23" s="51">
        <v>0.02</v>
      </c>
      <c r="P23" s="36">
        <v>0.4</v>
      </c>
      <c r="S23" s="22">
        <v>0.02</v>
      </c>
      <c r="T23" s="23">
        <f>(S23*100)/S33</f>
        <v>0.4761904761904763</v>
      </c>
    </row>
    <row r="24" spans="1:20" ht="12.75">
      <c r="A24" s="9"/>
      <c r="B24" s="10" t="s">
        <v>15</v>
      </c>
      <c r="C24" s="22">
        <v>0.24</v>
      </c>
      <c r="D24" s="23">
        <f>(C24*100)/C33</f>
        <v>2.127659574468085</v>
      </c>
      <c r="E24" s="22">
        <v>0.24</v>
      </c>
      <c r="F24" s="23">
        <f>(E24*100)/E33</f>
        <v>1.8677042801556418</v>
      </c>
      <c r="G24" s="22">
        <v>0.24</v>
      </c>
      <c r="H24" s="23">
        <f>(G24*100)/G33</f>
        <v>1.9261637239165328</v>
      </c>
      <c r="I24" s="22">
        <v>0.24</v>
      </c>
      <c r="J24" s="23">
        <f>(I24*100)/I33</f>
        <v>2.292263610315187</v>
      </c>
      <c r="K24" s="22">
        <v>0.24</v>
      </c>
      <c r="L24" s="23">
        <f>(K24*100)/K33</f>
        <v>2.380952380952381</v>
      </c>
      <c r="M24" s="22">
        <v>0.24</v>
      </c>
      <c r="N24" s="45">
        <f>(M24*100)/M33</f>
        <v>2.8950542822677923</v>
      </c>
      <c r="O24" s="51">
        <v>0.24</v>
      </c>
      <c r="P24" s="36">
        <v>4.4</v>
      </c>
      <c r="S24" s="22">
        <v>0.24</v>
      </c>
      <c r="T24" s="23">
        <f>(S24*100)/S33</f>
        <v>5.714285714285715</v>
      </c>
    </row>
    <row r="25" spans="1:20" ht="12.75">
      <c r="A25" s="9"/>
      <c r="B25" s="10" t="s">
        <v>16</v>
      </c>
      <c r="C25" s="22">
        <v>0.2</v>
      </c>
      <c r="D25" s="23">
        <f>(C25*100)/C33</f>
        <v>1.773049645390071</v>
      </c>
      <c r="E25" s="22">
        <v>0.2</v>
      </c>
      <c r="F25" s="23">
        <f>(E25*100)/E33</f>
        <v>1.5564202334630348</v>
      </c>
      <c r="G25" s="22">
        <v>0.2</v>
      </c>
      <c r="H25" s="23">
        <f>(G25*100)/G33</f>
        <v>1.6051364365971106</v>
      </c>
      <c r="I25" s="22">
        <v>0.2</v>
      </c>
      <c r="J25" s="23">
        <f>(I25*100)/I33</f>
        <v>1.9102196752626557</v>
      </c>
      <c r="K25" s="22">
        <v>0.2</v>
      </c>
      <c r="L25" s="23">
        <f>(K25*100)/K33</f>
        <v>1.9841269841269842</v>
      </c>
      <c r="M25" s="22">
        <v>0.17</v>
      </c>
      <c r="N25" s="45">
        <f>(M25*100)/M33</f>
        <v>2.050663449939686</v>
      </c>
      <c r="O25" s="51">
        <v>0.25</v>
      </c>
      <c r="P25" s="36">
        <v>4.6</v>
      </c>
      <c r="S25" s="22">
        <v>0.25</v>
      </c>
      <c r="T25" s="23">
        <f>(S25*100)/S33</f>
        <v>5.952380952380953</v>
      </c>
    </row>
    <row r="26" spans="1:20" ht="12.75">
      <c r="A26" s="11"/>
      <c r="B26" s="10" t="s">
        <v>17</v>
      </c>
      <c r="C26" s="22">
        <v>0.01</v>
      </c>
      <c r="D26" s="23">
        <f>(C26*100)/C33</f>
        <v>0.08865248226950355</v>
      </c>
      <c r="E26" s="22">
        <v>0.01</v>
      </c>
      <c r="F26" s="23">
        <f>(E26*100)/E33</f>
        <v>0.07782101167315174</v>
      </c>
      <c r="G26" s="22">
        <v>0.01</v>
      </c>
      <c r="H26" s="23">
        <f>(G26*100)/G33</f>
        <v>0.08025682182985554</v>
      </c>
      <c r="I26" s="22">
        <v>0.01</v>
      </c>
      <c r="J26" s="23">
        <f>(I26*100)/I33</f>
        <v>0.09551098376313279</v>
      </c>
      <c r="K26" s="22">
        <v>0.01</v>
      </c>
      <c r="L26" s="23">
        <f>(K26*100)/K33</f>
        <v>0.0992063492063492</v>
      </c>
      <c r="M26" s="22">
        <v>0.01</v>
      </c>
      <c r="N26" s="45">
        <f>(M26*100)/M33</f>
        <v>0.12062726176115801</v>
      </c>
      <c r="O26" s="51">
        <v>0.01</v>
      </c>
      <c r="P26" s="36">
        <v>0.2</v>
      </c>
      <c r="S26" s="22">
        <v>0.01</v>
      </c>
      <c r="T26" s="23">
        <f>(S26*100)/S33</f>
        <v>0.23809523809523814</v>
      </c>
    </row>
    <row r="27" spans="1:20" s="3" customFormat="1" ht="23.25" customHeight="1">
      <c r="A27" s="14">
        <v>7</v>
      </c>
      <c r="B27" s="13" t="s">
        <v>18</v>
      </c>
      <c r="C27" s="30">
        <v>1.1</v>
      </c>
      <c r="D27" s="31">
        <f>(C27*100)/C33</f>
        <v>9.751773049645392</v>
      </c>
      <c r="E27" s="30">
        <v>2.67</v>
      </c>
      <c r="F27" s="31">
        <f>(E27*100)/E33</f>
        <v>20.778210116731515</v>
      </c>
      <c r="G27" s="30">
        <v>2.67</v>
      </c>
      <c r="H27" s="31">
        <f>(G27*100)/G33</f>
        <v>21.428571428571427</v>
      </c>
      <c r="I27" s="30">
        <f>I28+I29+I30</f>
        <v>0</v>
      </c>
      <c r="J27" s="31">
        <f>(I27*100)/I33</f>
        <v>0</v>
      </c>
      <c r="K27" s="30">
        <f>K28+K29+K30</f>
        <v>0</v>
      </c>
      <c r="L27" s="31">
        <f>(K27*100)/K33</f>
        <v>0</v>
      </c>
      <c r="M27" s="30">
        <f>M28+M29+M30</f>
        <v>0</v>
      </c>
      <c r="N27" s="44">
        <f>(M27*100)/M33</f>
        <v>0</v>
      </c>
      <c r="O27" s="44">
        <v>0</v>
      </c>
      <c r="P27" s="44">
        <v>0</v>
      </c>
      <c r="S27" s="30">
        <f>S28+S29+S30</f>
        <v>0</v>
      </c>
      <c r="T27" s="31">
        <f>(S27*100)/S33</f>
        <v>0</v>
      </c>
    </row>
    <row r="28" spans="1:20" ht="12.75">
      <c r="A28" s="9"/>
      <c r="B28" s="10" t="s">
        <v>19</v>
      </c>
      <c r="C28" s="22">
        <v>1.04</v>
      </c>
      <c r="D28" s="23">
        <f>(C28*100)/C33</f>
        <v>9.21985815602837</v>
      </c>
      <c r="E28" s="22">
        <v>2.54</v>
      </c>
      <c r="F28" s="23">
        <f>(E28*100)/E33</f>
        <v>19.766536964980542</v>
      </c>
      <c r="G28" s="22">
        <v>2.54</v>
      </c>
      <c r="H28" s="23">
        <f>(G28*100)/G33</f>
        <v>20.385232744783305</v>
      </c>
      <c r="I28" s="22"/>
      <c r="J28" s="23">
        <f>(I28*100)/I33</f>
        <v>0</v>
      </c>
      <c r="K28" s="22"/>
      <c r="L28" s="23">
        <f>(K28*100)/K33</f>
        <v>0</v>
      </c>
      <c r="M28" s="22"/>
      <c r="N28" s="45">
        <f>(M28*100)/M33</f>
        <v>0</v>
      </c>
      <c r="O28" s="51">
        <v>0</v>
      </c>
      <c r="P28" s="36">
        <v>0</v>
      </c>
      <c r="S28" s="22"/>
      <c r="T28" s="23">
        <f>(S28*100)/S33</f>
        <v>0</v>
      </c>
    </row>
    <row r="29" spans="1:20" ht="12.75">
      <c r="A29" s="9"/>
      <c r="B29" s="10" t="s">
        <v>20</v>
      </c>
      <c r="C29" s="22">
        <v>0.06</v>
      </c>
      <c r="D29" s="23">
        <f>(C29*100)/C33</f>
        <v>0.5319148936170213</v>
      </c>
      <c r="E29" s="22">
        <v>0.12</v>
      </c>
      <c r="F29" s="23">
        <f>(E29*100)/E33</f>
        <v>0.9338521400778209</v>
      </c>
      <c r="G29" s="22">
        <v>0.12</v>
      </c>
      <c r="H29" s="23">
        <f>(G29*100)/G33</f>
        <v>0.9630818619582664</v>
      </c>
      <c r="I29" s="22"/>
      <c r="J29" s="23">
        <f>(I29*100)/I33</f>
        <v>0</v>
      </c>
      <c r="K29" s="22"/>
      <c r="L29" s="23">
        <f>(K29*100)/K33</f>
        <v>0</v>
      </c>
      <c r="M29" s="22"/>
      <c r="N29" s="45">
        <f>(M29*100)/M33</f>
        <v>0</v>
      </c>
      <c r="O29" s="51">
        <v>0</v>
      </c>
      <c r="P29" s="36">
        <v>0</v>
      </c>
      <c r="S29" s="22"/>
      <c r="T29" s="23">
        <f>(S29*100)/S33</f>
        <v>0</v>
      </c>
    </row>
    <row r="30" spans="1:20" ht="12.75">
      <c r="A30" s="11"/>
      <c r="B30" s="10" t="s">
        <v>21</v>
      </c>
      <c r="C30" s="22">
        <v>0.003</v>
      </c>
      <c r="D30" s="23">
        <f>(C30*100)/C33</f>
        <v>0.026595744680851064</v>
      </c>
      <c r="E30" s="22">
        <v>0.01</v>
      </c>
      <c r="F30" s="23">
        <f>(E30*100)/E33</f>
        <v>0.07782101167315174</v>
      </c>
      <c r="G30" s="22">
        <v>0.01</v>
      </c>
      <c r="H30" s="23">
        <f>(G30*100)/G33</f>
        <v>0.08025682182985554</v>
      </c>
      <c r="I30" s="22"/>
      <c r="J30" s="23">
        <f>(I30*100)/I33</f>
        <v>0</v>
      </c>
      <c r="K30" s="22"/>
      <c r="L30" s="23">
        <f>(K30*100)/K33</f>
        <v>0</v>
      </c>
      <c r="M30" s="22"/>
      <c r="N30" s="45">
        <f>(M30*100)/M33</f>
        <v>0</v>
      </c>
      <c r="O30" s="51">
        <v>0</v>
      </c>
      <c r="P30" s="36">
        <v>0</v>
      </c>
      <c r="S30" s="22"/>
      <c r="T30" s="23">
        <f>(S30*100)/S33</f>
        <v>0</v>
      </c>
    </row>
    <row r="31" spans="1:20" s="3" customFormat="1" ht="12.75">
      <c r="A31" s="12">
        <v>8</v>
      </c>
      <c r="B31" s="13" t="s">
        <v>22</v>
      </c>
      <c r="C31" s="20">
        <v>0</v>
      </c>
      <c r="D31" s="21">
        <f>(C31*100)/C33</f>
        <v>0</v>
      </c>
      <c r="E31" s="20">
        <v>0</v>
      </c>
      <c r="F31" s="21">
        <f>(E31*100)/E33</f>
        <v>0</v>
      </c>
      <c r="G31" s="20">
        <v>0</v>
      </c>
      <c r="H31" s="21">
        <f>(G31*100)/G33</f>
        <v>0</v>
      </c>
      <c r="I31" s="20">
        <v>0</v>
      </c>
      <c r="J31" s="21">
        <f>(I31*100)/I33</f>
        <v>0</v>
      </c>
      <c r="K31" s="20">
        <v>0</v>
      </c>
      <c r="L31" s="21">
        <f>(K31*100)/K33</f>
        <v>0</v>
      </c>
      <c r="M31" s="20">
        <v>0</v>
      </c>
      <c r="N31" s="33">
        <f>(M31*100)/M33</f>
        <v>0</v>
      </c>
      <c r="O31" s="50">
        <v>0</v>
      </c>
      <c r="P31" s="35">
        <v>0</v>
      </c>
      <c r="S31" s="20">
        <v>0</v>
      </c>
      <c r="T31" s="21">
        <f>(S31*100)/S33</f>
        <v>0</v>
      </c>
    </row>
    <row r="32" spans="1:20" s="3" customFormat="1" ht="12.75">
      <c r="A32" s="12">
        <v>9</v>
      </c>
      <c r="B32" s="13" t="s">
        <v>24</v>
      </c>
      <c r="C32" s="20">
        <v>0.29</v>
      </c>
      <c r="D32" s="21">
        <f>(C32*100)/C33</f>
        <v>2.5709219858156027</v>
      </c>
      <c r="E32" s="20">
        <v>0.39</v>
      </c>
      <c r="F32" s="21">
        <f>(E32*100)/E33</f>
        <v>3.035019455252918</v>
      </c>
      <c r="G32" s="20">
        <v>0.39</v>
      </c>
      <c r="H32" s="21">
        <f>(G32*100)/G33</f>
        <v>3.1300160513643656</v>
      </c>
      <c r="I32" s="20">
        <v>0.35</v>
      </c>
      <c r="J32" s="21">
        <f>(I32*100)/I33</f>
        <v>3.3428844317096473</v>
      </c>
      <c r="K32" s="20">
        <v>0.35</v>
      </c>
      <c r="L32" s="21">
        <f>(K32*100)/K33</f>
        <v>3.4722222222222223</v>
      </c>
      <c r="M32" s="20">
        <v>0.26</v>
      </c>
      <c r="N32" s="33">
        <f>(M32*100)/M33</f>
        <v>3.136308805790108</v>
      </c>
      <c r="O32" s="50">
        <v>0.16</v>
      </c>
      <c r="P32" s="35">
        <v>3</v>
      </c>
      <c r="S32" s="20">
        <v>0.01</v>
      </c>
      <c r="T32" s="21">
        <v>0.2</v>
      </c>
    </row>
    <row r="33" spans="1:20" s="3" customFormat="1" ht="15" customHeight="1">
      <c r="A33" s="12">
        <v>10</v>
      </c>
      <c r="B33" s="13" t="s">
        <v>23</v>
      </c>
      <c r="C33" s="20">
        <f aca="true" t="shared" si="0" ref="C33:N33">SUM(C9+C13+C14+C15+C17+C19+C27+C31+C32)</f>
        <v>11.28</v>
      </c>
      <c r="D33" s="29">
        <f t="shared" si="0"/>
        <v>100.00000000000001</v>
      </c>
      <c r="E33" s="20">
        <f t="shared" si="0"/>
        <v>12.850000000000001</v>
      </c>
      <c r="F33" s="29">
        <f t="shared" si="0"/>
        <v>100</v>
      </c>
      <c r="G33" s="20">
        <f t="shared" si="0"/>
        <v>12.46</v>
      </c>
      <c r="H33" s="29">
        <f t="shared" si="0"/>
        <v>100</v>
      </c>
      <c r="I33" s="20">
        <f t="shared" si="0"/>
        <v>10.469999999999997</v>
      </c>
      <c r="J33" s="29">
        <f t="shared" si="0"/>
        <v>100.00000000000001</v>
      </c>
      <c r="K33" s="20">
        <f t="shared" si="0"/>
        <v>10.08</v>
      </c>
      <c r="L33" s="29">
        <f t="shared" si="0"/>
        <v>100</v>
      </c>
      <c r="M33" s="20">
        <f t="shared" si="0"/>
        <v>8.290000000000001</v>
      </c>
      <c r="N33" s="33">
        <f t="shared" si="0"/>
        <v>99.99999999999999</v>
      </c>
      <c r="O33" s="50">
        <v>5.4</v>
      </c>
      <c r="P33" s="35">
        <v>100</v>
      </c>
      <c r="S33" s="20">
        <f>SUM(S9+S13+S14+S15+S17+S19+S27+S31+S32)</f>
        <v>4.199999999999999</v>
      </c>
      <c r="T33" s="29">
        <f>SUM(T9+T13+T14+T15+T17+T19+T27+T31+T32)</f>
        <v>99.96190476190478</v>
      </c>
    </row>
  </sheetData>
  <sheetProtection/>
  <mergeCells count="13">
    <mergeCell ref="E7:F7"/>
    <mergeCell ref="G7:H7"/>
    <mergeCell ref="K7:L7"/>
    <mergeCell ref="S7:T7"/>
    <mergeCell ref="A6:A8"/>
    <mergeCell ref="B6:B8"/>
    <mergeCell ref="C6:D6"/>
    <mergeCell ref="C7:C8"/>
    <mergeCell ref="D7:D8"/>
    <mergeCell ref="M7:N7"/>
    <mergeCell ref="E6:R6"/>
    <mergeCell ref="O7:R7"/>
    <mergeCell ref="I7:J7"/>
  </mergeCells>
  <printOptions/>
  <pageMargins left="0.2362204724409449" right="0.2362204724409449" top="0.35433070866141736" bottom="0.35433070866141736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2011-04-04T09:59:25Z</cp:lastPrinted>
  <dcterms:created xsi:type="dcterms:W3CDTF">2010-09-24T06:21:09Z</dcterms:created>
  <dcterms:modified xsi:type="dcterms:W3CDTF">2011-06-21T05:08:55Z</dcterms:modified>
  <cp:category/>
  <cp:version/>
  <cp:contentType/>
  <cp:contentStatus/>
</cp:coreProperties>
</file>